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Форма_2п" sheetId="1" r:id="rId1"/>
    <sheet name="Форма_3п" sheetId="2" r:id="rId2"/>
    <sheet name="пер2 СНГ" sheetId="3" r:id="rId3"/>
    <sheet name="Пер2СНГБеларусь" sheetId="4" r:id="rId4"/>
    <sheet name="пер2 вне СНГ" sheetId="5" r:id="rId5"/>
    <sheet name="Шаблон" sheetId="6" r:id="rId6"/>
    <sheet name="Cond_2p" sheetId="7" r:id="rId7"/>
    <sheet name="Subjects" sheetId="8" r:id="rId8"/>
    <sheet name="Cond_3p" sheetId="9" r:id="rId9"/>
  </sheets>
  <definedNames/>
  <calcPr fullCalcOnLoad="1"/>
</workbook>
</file>

<file path=xl/sharedStrings.xml><?xml version="1.0" encoding="utf-8"?>
<sst xmlns="http://schemas.openxmlformats.org/spreadsheetml/2006/main" count="2274" uniqueCount="878">
  <si>
    <t>Форма 2П</t>
  </si>
  <si>
    <t xml:space="preserve">Основные показатели уточненного прогноза социально-экономического развития на 2012 год и на период до 2014  года </t>
  </si>
  <si>
    <t xml:space="preserve">                                                                  по муниципальному образованию МР "Сыктывдинский"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</si>
  <si>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</si>
  <si>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</si>
  <si>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</si>
  <si>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</si>
  <si>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</si>
  <si>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</si>
  <si>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</si>
  <si>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</si>
  <si>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</si>
  <si>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</si>
  <si>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</si>
  <si>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</si>
  <si>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</si>
  <si>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</si>
  <si>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</si>
  <si>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</si>
  <si>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2. Производство товаров и услуг</t>
  </si>
  <si>
    <t>2.1. Промышленное производство</t>
  </si>
  <si>
    <t xml:space="preserve">Индекс промышленного производства </t>
  </si>
  <si>
    <t>% к предыдущему году</t>
  </si>
  <si>
    <t>30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</si>
  <si>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</si>
  <si>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</si>
  <si>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млн. руб. в ценах соответствующих лет</t>
  </si>
  <si>
    <t>% к предыдущему году в сопоставимых ценах</t>
  </si>
  <si>
    <t>02</t>
  </si>
  <si>
    <t>индекс-дефлятор % к предыдущему году</t>
  </si>
  <si>
    <t>Обрабатывающие производства</t>
  </si>
  <si>
    <t xml:space="preserve">Объем отгруженных товаров собственного производства, выполненных работ и услуг собственными силами </t>
  </si>
  <si>
    <t>-</t>
  </si>
  <si>
    <t>Производство и распределение электроэнергии, газа и воды</t>
  </si>
  <si>
    <t>2.2. Лесозаготовки</t>
  </si>
  <si>
    <t>Объем отгруженных товаров собственного производства по виду деятельности "Лесозаготовки"</t>
  </si>
  <si>
    <t>2.3. Сельское хозяйство</t>
  </si>
  <si>
    <t>Объем продукции сельского хозяйства в хозяйствах всех категорий</t>
  </si>
  <si>
    <t>млн.руб. в ценах соответствующих лет</t>
  </si>
  <si>
    <t>в том числе:</t>
  </si>
  <si>
    <t>Растениеводство</t>
  </si>
  <si>
    <t>Животноводство</t>
  </si>
  <si>
    <t>Продукция сельского хозяйства по категориям хозяйств:</t>
  </si>
  <si>
    <t>Продукция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</si>
  <si>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</si>
  <si>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Продукция в хозяйствах населения</t>
  </si>
  <si>
    <t xml:space="preserve">2.4. Производство важнейших видов продукции в натуральном выражении </t>
  </si>
  <si>
    <t>Картофель</t>
  </si>
  <si>
    <t>тыс. тонн</t>
  </si>
  <si>
    <t>Овоши</t>
  </si>
  <si>
    <t>Скот и птица</t>
  </si>
  <si>
    <t>Молоко</t>
  </si>
  <si>
    <t>Яйца</t>
  </si>
  <si>
    <t>млн. штук</t>
  </si>
  <si>
    <t>Мясо, включая субпродукты 1 категории</t>
  </si>
  <si>
    <t>Цельномолочная продукция (в пересчете на молоко)</t>
  </si>
  <si>
    <t xml:space="preserve">Водка и ликеро-водочные изделия </t>
  </si>
  <si>
    <t>тыс. дкл</t>
  </si>
  <si>
    <t>Напитки слабоалкогольные с содержанием этилового спирта не более 9%</t>
  </si>
  <si>
    <t>Древесина деловая</t>
  </si>
  <si>
    <t>тыс. плот. куб. м</t>
  </si>
  <si>
    <t>Пиломатериалы</t>
  </si>
  <si>
    <t>тыс. куб. м</t>
  </si>
  <si>
    <t>Вывозка древесины</t>
  </si>
  <si>
    <t>Древесина необработанная</t>
  </si>
  <si>
    <t>Брёвна хвойных пород</t>
  </si>
  <si>
    <t>Брёвна лиственных пород</t>
  </si>
  <si>
    <t>Лесоматериалы, продольно распиленные</t>
  </si>
  <si>
    <t>ДВП</t>
  </si>
  <si>
    <t>млн.кв.м</t>
  </si>
  <si>
    <t>ДСП</t>
  </si>
  <si>
    <t>тыс.усл.куб.м</t>
  </si>
  <si>
    <t>Фанера</t>
  </si>
  <si>
    <t>Бумага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</si>
  <si>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</si>
  <si>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</si>
  <si>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</si>
  <si>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</si>
  <si>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Бензин автомобильный</t>
  </si>
  <si>
    <t>Топливо дизельное</t>
  </si>
  <si>
    <t>Мазут топочный</t>
  </si>
  <si>
    <t>Цемент</t>
  </si>
  <si>
    <t>Кирпич строительный</t>
  </si>
  <si>
    <t>млн. условных кирпичей</t>
  </si>
  <si>
    <t>Электроэнергия</t>
  </si>
  <si>
    <t>млрд. кВт. ч</t>
  </si>
  <si>
    <t>3. Рынок товаров и услуг</t>
  </si>
  <si>
    <t xml:space="preserve">Оборот розничной торговли </t>
  </si>
  <si>
    <t>Оборот общественного питания</t>
  </si>
  <si>
    <t xml:space="preserve">Объем платных услуг населению </t>
  </si>
  <si>
    <t>4. Малое и среднее предпринимательство</t>
  </si>
  <si>
    <t>Количество средних предприятий - всего по состоянию на конец года</t>
  </si>
  <si>
    <t>тыс. единиц</t>
  </si>
  <si>
    <t>в том числе по видам экономической деятельности:</t>
  </si>
  <si>
    <t>единиц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</si>
  <si>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</si>
  <si>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</si>
  <si>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</si>
  <si>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</si>
  <si>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Число малых предприятий, в том числе микропредприятий (на конец года)</t>
  </si>
  <si>
    <t>в том числе по отдельным видам экономической деятельности: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</si>
  <si>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</si>
  <si>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средних предприятиях - всего</t>
  </si>
  <si>
    <t>Среднесписочная численность работников (без внешних совместителей), занятых на малых предприятиях, в т.ч. микропредприятиях - всего</t>
  </si>
  <si>
    <t>Оборот средних предприятий</t>
  </si>
  <si>
    <t>774*</t>
  </si>
  <si>
    <t>Оборот малых предприятий, в т.ч. микропредприятий</t>
  </si>
  <si>
    <t>205*</t>
  </si>
  <si>
    <t>5. Инвестиции</t>
  </si>
  <si>
    <t>Инвестиции в основной капитал за счет всех источников финансирования - всего</t>
  </si>
  <si>
    <t>В том числе:</t>
  </si>
  <si>
    <t>Собственные средства предприятий</t>
  </si>
  <si>
    <t>Привлеченные средства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</si>
  <si>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</si>
  <si>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>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</si>
  <si>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</si>
  <si>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</si>
  <si>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</si>
  <si>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</si>
  <si>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</si>
  <si>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</si>
  <si>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6. Труд и занятость</t>
  </si>
  <si>
    <t>Численность занятых в экономике (среднегодовая) - всего</t>
  </si>
  <si>
    <t>Уровень зарегистрированной безработицы</t>
  </si>
  <si>
    <t>%</t>
  </si>
  <si>
    <t>Численность безработных, зарегистрированных в органах государственной службы занятости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</si>
  <si>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</si>
  <si>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</si>
  <si>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</si>
  <si>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н/д</t>
  </si>
  <si>
    <t>Выплаты социального характера - всего</t>
  </si>
  <si>
    <t>Среднегодовая численность занятых в организациях муниципальной формы собственности</t>
  </si>
  <si>
    <t>тыс.чел</t>
  </si>
  <si>
    <t>Доля занятых в организациях муниципальной формы собственности в общей численности занятых по субъекту РФ</t>
  </si>
  <si>
    <t xml:space="preserve">Среднегодовая численность работников органов местного самоуправления </t>
  </si>
  <si>
    <t>7. Развитие социальной сферы</t>
  </si>
  <si>
    <t>Обеспеченность:</t>
  </si>
  <si>
    <t>больничными койками</t>
  </si>
  <si>
    <t xml:space="preserve"> коек на 10 тыс.жителей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</si>
  <si>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</si>
  <si>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</si>
  <si>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</si>
  <si>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</si>
  <si>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</si>
  <si>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</si>
  <si>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мест на 10 тыс. населения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</si>
  <si>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</si>
  <si>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</si>
  <si>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</si>
  <si>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</si>
  <si>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</si>
  <si>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</si>
  <si>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Общая площадь жилых помещений, приходящаяся на 1 жителя  (на конец года)</t>
  </si>
  <si>
    <t>кв. м</t>
  </si>
  <si>
    <t xml:space="preserve">Фактический уровень платежей населения за жилье и коммунальные услуги </t>
  </si>
  <si>
    <t>8. Туризм</t>
  </si>
  <si>
    <t>Количество иностранных и российских посетителей в МО</t>
  </si>
  <si>
    <t>Объем экскурсионного обслуживания</t>
  </si>
  <si>
    <t>9. Эффективность использования муниципальной собственности</t>
  </si>
  <si>
    <t>Доходы, полученные от:</t>
  </si>
  <si>
    <t xml:space="preserve">продажи имущества, находящегося в муниципальной собственности </t>
  </si>
  <si>
    <t>тыс. руб.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</si>
  <si>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</si>
  <si>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</si>
  <si>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</si>
  <si>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</si>
  <si>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</si>
  <si>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</si>
  <si>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</si>
  <si>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t>№ п.п</t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</si>
  <si>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</si>
  <si>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</si>
  <si>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</si>
  <si>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</si>
  <si>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</si>
  <si>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</si>
  <si>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</si>
  <si>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</si>
  <si>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</si>
  <si>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</si>
  <si>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</si>
  <si>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</si>
  <si>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</si>
  <si>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</si>
  <si>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</si>
  <si>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</si>
  <si>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</si>
  <si>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</si>
  <si>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</si>
  <si>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</si>
  <si>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</si>
  <si>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</si>
  <si>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</si>
  <si>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</si>
  <si>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</si>
  <si>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</si>
  <si>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</si>
  <si>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</si>
  <si>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</si>
  <si>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</si>
  <si>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</si>
  <si>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</si>
  <si>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</si>
  <si>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</si>
  <si>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</si>
  <si>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</si>
  <si>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</si>
  <si>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</si>
  <si>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</si>
  <si>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</si>
  <si>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</si>
  <si>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</si>
  <si>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</si>
  <si>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</si>
  <si>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</si>
  <si>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</si>
  <si>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t xml:space="preserve">в % к  пред. году </t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</si>
  <si>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</si>
  <si>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</si>
  <si>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</si>
  <si>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</si>
  <si>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</si>
  <si>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</si>
  <si>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</si>
  <si>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</si>
  <si>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</si>
  <si>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</si>
  <si>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</si>
  <si>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</si>
  <si>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</si>
  <si>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</si>
  <si>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</si>
  <si>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</si>
  <si>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</si>
  <si>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из них: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</si>
  <si>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</si>
  <si>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</si>
  <si>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</si>
  <si>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</si>
  <si>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</si>
  <si>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</si>
  <si>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</si>
  <si>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</si>
  <si>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</si>
  <si>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</si>
  <si>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</si>
  <si>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Примечание. По стоимостным показателям объем в ценах соответствующих лет рассчитываются: 2003 год – отчет,</t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</si>
  <si>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</si>
  <si>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</si>
  <si>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</si>
  <si>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</si>
  <si>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</si>
  <si>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</si>
  <si>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</si>
  <si>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</si>
  <si>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</si>
  <si>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</si>
  <si>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</si>
  <si>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</si>
  <si>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</si>
  <si>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</si>
  <si>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</si>
  <si>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</si>
  <si>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</si>
  <si>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</si>
  <si>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</si>
  <si>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</si>
  <si>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</si>
  <si>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</si>
  <si>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</si>
  <si>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</si>
  <si>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</si>
  <si>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</si>
  <si>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</si>
  <si>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</si>
  <si>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</si>
  <si>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</si>
  <si>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</si>
  <si>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</si>
  <si>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</si>
  <si>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</si>
  <si>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</si>
  <si>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</si>
  <si>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</si>
  <si>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</si>
  <si>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</si>
  <si>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</si>
  <si>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</si>
  <si>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</si>
  <si>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</si>
  <si>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</si>
  <si>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</si>
  <si>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</si>
  <si>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</si>
  <si>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</si>
  <si>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</si>
  <si>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</si>
  <si>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</si>
  <si>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</si>
  <si>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</si>
  <si>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</si>
  <si>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</si>
  <si>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</si>
  <si>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</si>
  <si>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</si>
  <si>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</si>
  <si>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</si>
  <si>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</si>
  <si>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</si>
  <si>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</si>
  <si>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</si>
  <si>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</si>
  <si>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</si>
  <si>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</si>
  <si>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</si>
  <si>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</si>
  <si>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</si>
  <si>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</si>
  <si>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</si>
  <si>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</si>
  <si>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</si>
  <si>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</si>
  <si>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</si>
  <si>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</si>
  <si>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</si>
  <si>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</si>
  <si>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</si>
  <si>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</si>
  <si>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</si>
  <si>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</si>
  <si>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</si>
  <si>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</si>
  <si>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</si>
  <si>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</si>
  <si>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</si>
  <si>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</si>
  <si>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</si>
  <si>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</si>
  <si>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</si>
  <si>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</si>
  <si>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</si>
  <si>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</si>
  <si>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</si>
  <si>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</si>
  <si>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</si>
  <si>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</si>
  <si>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</si>
  <si>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</si>
  <si>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</si>
  <si>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</si>
  <si>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</si>
  <si>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</si>
  <si>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</si>
  <si>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</si>
  <si>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</si>
  <si>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</si>
  <si>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</si>
  <si>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</si>
  <si>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</si>
  <si>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</si>
  <si>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</si>
  <si>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</si>
  <si>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</si>
  <si>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</si>
  <si>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t>Основные показатели, представляемые для разработки прогноза социально-экономического развития  Российской Федерации на 2006 год и на период до 2009  года (для субъектов Российской Федерации)</t>
  </si>
  <si>
    <t>Субъект Российской Федерации:</t>
  </si>
  <si>
    <t>Агинский Бурятский автономный округ</t>
  </si>
  <si>
    <t>Раздел показателей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</si>
  <si>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</si>
  <si>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</si>
  <si>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</si>
  <si>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</si>
  <si>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</si>
  <si>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</si>
  <si>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</si>
  <si>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</si>
  <si>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</si>
  <si>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</si>
  <si>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10 000 населения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</si>
  <si>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</si>
  <si>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</si>
  <si>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</si>
  <si>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</si>
  <si>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</si>
  <si>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</si>
  <si>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</si>
  <si>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</si>
  <si>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</si>
  <si>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</si>
  <si>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</si>
  <si>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</si>
  <si>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</si>
  <si>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</si>
  <si>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</si>
  <si>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</si>
  <si>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</si>
  <si>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</si>
  <si>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</si>
  <si>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</si>
  <si>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</si>
  <si>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</si>
  <si>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</si>
  <si>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</si>
  <si>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</si>
  <si>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</si>
  <si>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</si>
  <si>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</si>
  <si>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</si>
  <si>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</si>
  <si>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</si>
  <si>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</si>
  <si>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</si>
  <si>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</si>
  <si>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</si>
  <si>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</si>
  <si>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</si>
  <si>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</si>
  <si>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</si>
  <si>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</si>
  <si>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</si>
  <si>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</si>
  <si>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</si>
  <si>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</si>
  <si>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</si>
  <si>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</si>
  <si>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</si>
  <si>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</si>
  <si>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</si>
  <si>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</si>
  <si>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</si>
  <si>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</si>
  <si>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</si>
  <si>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</si>
  <si>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</si>
  <si>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</si>
  <si>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</si>
  <si>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</si>
  <si>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</si>
  <si>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</si>
  <si>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</si>
  <si>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</si>
  <si>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</si>
  <si>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</si>
  <si>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</si>
  <si>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</si>
  <si>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</si>
  <si>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</si>
  <si>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</si>
  <si>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</si>
  <si>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</si>
  <si>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</si>
  <si>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</si>
  <si>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</si>
  <si>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</si>
  <si>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</si>
  <si>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</si>
  <si>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</si>
  <si>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</si>
  <si>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</si>
  <si>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Индекс производства продукции растениеводства</t>
  </si>
  <si>
    <t>Индекс-дефлятор продукции растениеводства</t>
  </si>
  <si>
    <t>Индекс производства продукции животноводства</t>
  </si>
  <si>
    <t>Индекс-дефлятор продукции животноводства</t>
  </si>
  <si>
    <t>Индекс производства продукции в сельскохозяйственных организациях</t>
  </si>
  <si>
    <t>Индекс производства продукции в крестьянских (фермерских) хозяйствах и у индивидуальных предпринимателей</t>
  </si>
  <si>
    <t>Индекс производства продукции в хозяйствах населения</t>
  </si>
  <si>
    <t>2.5.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</si>
  <si>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</si>
  <si>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</si>
  <si>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</si>
  <si>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</si>
  <si>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</si>
  <si>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</si>
  <si>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</si>
  <si>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</si>
  <si>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</si>
  <si>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</si>
  <si>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Зерно (в весе после доработки)</t>
  </si>
  <si>
    <t>Сахарная свекла</t>
  </si>
  <si>
    <t>Подсолнечник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</si>
  <si>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</si>
  <si>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</si>
  <si>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</si>
  <si>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</si>
  <si>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 xml:space="preserve"> в т.ч. спирт этиловый из пищевого сырья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</si>
  <si>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</si>
  <si>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</si>
  <si>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</si>
  <si>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</si>
  <si>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</si>
  <si>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</si>
  <si>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</si>
  <si>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</si>
  <si>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</si>
  <si>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</si>
  <si>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</si>
  <si>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</si>
  <si>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</si>
  <si>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Масла смазочные нефтяные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</si>
  <si>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</si>
  <si>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</si>
  <si>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</si>
  <si>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</si>
  <si>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</si>
  <si>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</si>
  <si>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</si>
  <si>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</si>
  <si>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</si>
  <si>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</si>
  <si>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</si>
  <si>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</si>
  <si>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</si>
  <si>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</si>
  <si>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</si>
  <si>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</si>
  <si>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</si>
  <si>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 xml:space="preserve">Автомобили легковые </t>
  </si>
  <si>
    <t>Мотоциклы</t>
  </si>
  <si>
    <t>в том числе вырабатываемая:</t>
  </si>
  <si>
    <t xml:space="preserve"> АЭС</t>
  </si>
  <si>
    <t xml:space="preserve"> ТЭС</t>
  </si>
  <si>
    <t xml:space="preserve"> ГЭС 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</si>
  <si>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</si>
  <si>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</si>
  <si>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</si>
  <si>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</si>
  <si>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</si>
  <si>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</si>
  <si>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</si>
  <si>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</si>
  <si>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</si>
  <si>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</si>
  <si>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</si>
  <si>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</si>
  <si>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</si>
  <si>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</si>
  <si>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</si>
  <si>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</si>
  <si>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</si>
  <si>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</si>
  <si>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</si>
  <si>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</si>
  <si>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</si>
  <si>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</si>
  <si>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</si>
  <si>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</si>
  <si>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</si>
  <si>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</si>
  <si>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</si>
  <si>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</si>
  <si>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</si>
  <si>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</si>
  <si>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</si>
  <si>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</si>
  <si>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</si>
  <si>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</si>
  <si>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</si>
  <si>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</si>
  <si>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</si>
  <si>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</si>
  <si>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</si>
  <si>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</si>
  <si>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</si>
  <si>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</si>
  <si>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</si>
  <si>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</si>
  <si>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</si>
  <si>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</si>
  <si>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</si>
  <si>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</si>
  <si>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</si>
  <si>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</si>
  <si>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</si>
  <si>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</si>
  <si>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</si>
  <si>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</si>
  <si>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</si>
  <si>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</si>
  <si>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</si>
  <si>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</si>
  <si>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</si>
  <si>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</si>
  <si>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</si>
  <si>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</si>
  <si>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</si>
  <si>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</si>
  <si>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</si>
  <si>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</si>
  <si>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</si>
  <si>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</si>
  <si>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</si>
  <si>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</si>
  <si>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</si>
  <si>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</si>
  <si>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</si>
  <si>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</si>
  <si>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</si>
  <si>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</si>
  <si>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</si>
  <si>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</si>
  <si>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прибыль</t>
  </si>
  <si>
    <t>амортизация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</si>
  <si>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</si>
  <si>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</si>
  <si>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</si>
  <si>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</si>
  <si>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</si>
  <si>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</si>
  <si>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</si>
  <si>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</si>
  <si>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</si>
  <si>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</si>
  <si>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</si>
  <si>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</si>
  <si>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</si>
  <si>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</si>
  <si>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</si>
  <si>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</si>
  <si>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</si>
  <si>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</si>
  <si>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</si>
  <si>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</si>
  <si>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</si>
  <si>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</si>
  <si>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</si>
  <si>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</si>
  <si>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</si>
  <si>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</si>
  <si>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t>Справочно: сальдо прибылей и убытков</t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</si>
  <si>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</si>
  <si>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</si>
  <si>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</si>
  <si>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</si>
  <si>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</si>
  <si>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</si>
  <si>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</si>
  <si>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</si>
  <si>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</si>
  <si>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</si>
  <si>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</si>
  <si>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</si>
  <si>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</si>
  <si>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</si>
  <si>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</si>
  <si>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</si>
  <si>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</si>
  <si>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</si>
  <si>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</si>
  <si>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</si>
  <si>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</si>
  <si>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</si>
  <si>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</si>
  <si>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</si>
  <si>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</si>
  <si>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</si>
  <si>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</si>
  <si>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</si>
  <si>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</si>
  <si>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</si>
  <si>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</si>
  <si>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</si>
  <si>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</si>
  <si>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</si>
  <si>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</si>
  <si>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</si>
  <si>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</si>
  <si>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</si>
  <si>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</si>
  <si>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</si>
  <si>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</si>
  <si>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</si>
  <si>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</si>
  <si>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</si>
  <si>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</si>
  <si>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</si>
  <si>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</si>
  <si>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</si>
  <si>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</si>
  <si>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</si>
  <si>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</si>
  <si>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</si>
  <si>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</si>
  <si>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</si>
  <si>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</si>
  <si>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</si>
  <si>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</si>
  <si>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</si>
  <si>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</si>
  <si>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</si>
  <si>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</si>
  <si>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</si>
  <si>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</si>
  <si>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</si>
  <si>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</si>
  <si>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</si>
  <si>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</si>
  <si>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</si>
  <si>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</si>
  <si>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</si>
  <si>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</si>
  <si>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</si>
  <si>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</si>
  <si>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</si>
  <si>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</si>
  <si>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</si>
  <si>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</si>
  <si>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</si>
  <si>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</si>
  <si>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</si>
  <si>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</si>
  <si>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</si>
  <si>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</si>
  <si>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</si>
  <si>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</si>
  <si>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</si>
  <si>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</si>
  <si>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</si>
  <si>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</si>
  <si>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</si>
  <si>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Численность безработных, рассчитанная по методологии МОТ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</si>
  <si>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</si>
  <si>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</si>
  <si>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</si>
  <si>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</si>
  <si>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</si>
  <si>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</si>
  <si>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</si>
  <si>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</si>
  <si>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</si>
  <si>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</si>
  <si>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</si>
  <si>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</si>
  <si>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</si>
  <si>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</si>
  <si>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</si>
  <si>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</si>
  <si>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</si>
  <si>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</si>
  <si>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</si>
  <si>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</si>
  <si>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</si>
  <si>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</si>
  <si>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</si>
  <si>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</si>
  <si>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врачами общей практики (семейными врачами)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</si>
  <si>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</si>
  <si>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</si>
  <si>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</si>
  <si>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Стоимость предоставляемых населению жилищно-коммунальных услуг, рассчитанная по экономически обоснованным тарифам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</si>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</sst>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PageLayoutView="0" workbookViewId="0" topLeftCell="A22">
      <selection activeCell="A2" sqref="A2"/>
    </sheetView>
  </sheetViews>
  <sheetFormatPr defaultColWidth="9.140625" defaultRowHeight="15"/>
  <sheetData>
    <row r="1" ht="14.25">
      <c r="T1" t="s">
        <v>0</v>
      </c>
    </row>
    <row r="2" ht="14.25">
      <c r="A2" t="s">
        <v>1</v>
      </c>
    </row>
    <row r="3" ht="14.25">
      <c r="A3" t="s">
        <v>2</v>
      </c>
    </row>
    <row r="4" ht="14.25">
      <c r="C4">
        <v>1</v>
      </c>
    </row>
    <row r="6" spans="1:16" ht="14.2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L6" t="s">
        <v>10</v>
      </c>
      <c r="M6" t="s">
        <v>10</v>
      </c>
      <c r="N6" t="s">
        <v>10</v>
      </c>
      <c r="O6" t="s">
        <v>11</v>
      </c>
      <c r="P6" t="s">
        <v>12</v>
      </c>
    </row>
    <row r="7" spans="8:20" ht="14.25">
      <c r="H7">
        <v>1998</v>
      </c>
      <c r="I7">
        <v>1999</v>
      </c>
      <c r="J7">
        <v>2000</v>
      </c>
      <c r="K7">
        <v>2001</v>
      </c>
      <c r="L7">
        <v>2008</v>
      </c>
      <c r="M7">
        <v>2009</v>
      </c>
      <c r="N7">
        <v>2010</v>
      </c>
      <c r="O7">
        <v>2011</v>
      </c>
      <c r="P7">
        <v>2012</v>
      </c>
      <c r="R7">
        <v>2013</v>
      </c>
      <c r="T7">
        <v>2014</v>
      </c>
    </row>
    <row r="8" spans="16:21" ht="14.25">
      <c r="P8" t="s">
        <v>13</v>
      </c>
      <c r="Q8" t="s">
        <v>14</v>
      </c>
      <c r="R8" t="s">
        <v>13</v>
      </c>
      <c r="S8" t="s">
        <v>14</v>
      </c>
      <c r="T8" t="s">
        <v>13</v>
      </c>
      <c r="U8" t="s">
        <v>14</v>
      </c>
    </row>
    <row r="9" ht="14.25">
      <c r="A9" t="s">
        <v>15</v>
      </c>
    </row>
    <row r="10" spans="1:21" ht="14.25">
      <c r="A10" t="s">
        <v>16</v>
      </c>
      <c r="B10" t="s">
        <v>17</v>
      </c>
      <c r="C10">
        <v>1</v>
      </c>
      <c r="G10" t="s">
        <v>18</v>
      </c>
      <c r="L10">
        <v>24.439</v>
      </c>
      <c r="M10">
        <v>24.666</v>
      </c>
      <c r="N10">
        <v>22.592</v>
      </c>
      <c r="O10">
        <v>22.65</v>
      </c>
      <c r="P10">
        <v>22.7</v>
      </c>
      <c r="Q10">
        <v>22.7</v>
      </c>
      <c r="R10">
        <v>22.7</v>
      </c>
      <c r="S10">
        <v>22.7</v>
      </c>
      <c r="T10">
        <v>22.7</v>
      </c>
      <c r="U10">
        <v>22.7</v>
      </c>
    </row>
    <row r="11" ht="14.25">
      <c r="A11" t="s">
        <v>19</v>
      </c>
    </row>
    <row r="12" ht="14.25">
      <c r="A12" t="s">
        <v>20</v>
      </c>
    </row>
    <row r="13" spans="1:21" ht="14.25">
      <c r="A13" t="s">
        <v>21</v>
      </c>
      <c r="B13" t="s">
        <v>22</v>
      </c>
      <c r="C13">
        <v>1</v>
      </c>
      <c r="G13" t="s">
        <v>23</v>
      </c>
      <c r="L13">
        <v>104</v>
      </c>
      <c r="M13">
        <v>100.3</v>
      </c>
      <c r="N13">
        <v>103</v>
      </c>
      <c r="O13">
        <v>103</v>
      </c>
      <c r="P13">
        <v>103</v>
      </c>
      <c r="Q13">
        <v>104</v>
      </c>
      <c r="R13">
        <v>103</v>
      </c>
      <c r="S13">
        <v>104</v>
      </c>
      <c r="T13">
        <v>103</v>
      </c>
      <c r="U13">
        <v>104</v>
      </c>
    </row>
    <row r="14" ht="14.25">
      <c r="A14" t="s">
        <v>24</v>
      </c>
    </row>
    <row r="15" spans="1:7" ht="14.25">
      <c r="A15" t="s">
        <v>25</v>
      </c>
      <c r="B15" t="s">
        <v>26</v>
      </c>
      <c r="C15">
        <v>1</v>
      </c>
      <c r="G15" t="s">
        <v>18</v>
      </c>
    </row>
    <row r="16" spans="2:7" ht="14.25">
      <c r="B16" t="s">
        <v>27</v>
      </c>
      <c r="C16">
        <v>1</v>
      </c>
      <c r="G16" t="s">
        <v>28</v>
      </c>
    </row>
    <row r="17" spans="2:7" ht="14.25">
      <c r="B17" t="s">
        <v>29</v>
      </c>
      <c r="C17">
        <v>1</v>
      </c>
      <c r="G17" t="s">
        <v>23</v>
      </c>
    </row>
    <row r="18" ht="14.25">
      <c r="A18" t="s">
        <v>30</v>
      </c>
    </row>
    <row r="19" spans="1:21" ht="14.25">
      <c r="A19" t="s">
        <v>31</v>
      </c>
      <c r="B19" t="s">
        <v>26</v>
      </c>
      <c r="C19">
        <v>1</v>
      </c>
      <c r="G19" t="s">
        <v>18</v>
      </c>
      <c r="L19">
        <v>1387.6</v>
      </c>
      <c r="M19">
        <v>1652.3</v>
      </c>
      <c r="N19">
        <v>1788.088</v>
      </c>
      <c r="O19">
        <f>N19*O20*O21/10000</f>
        <v>2221.6063594240004</v>
      </c>
      <c r="P19">
        <f>O19*P20*P21/10000</f>
        <v>2457.7720018562095</v>
      </c>
      <c r="Q19">
        <f>O19*Q20*Q21/10000</f>
        <v>2464.650095144986</v>
      </c>
      <c r="R19">
        <f>P19*R20*R21/10000</f>
        <v>2774.2101470951966</v>
      </c>
      <c r="S19">
        <f>Q19*S20*S21/10000</f>
        <v>2789.73744269461</v>
      </c>
      <c r="T19">
        <f>R19*T20*T21/10000</f>
        <v>3143.1190640356212</v>
      </c>
      <c r="U19">
        <f>S19*U20*U21/10000</f>
        <v>3198.8273310287896</v>
      </c>
    </row>
    <row r="20" spans="2:21" ht="14.25">
      <c r="B20" t="s">
        <v>27</v>
      </c>
      <c r="C20">
        <v>1</v>
      </c>
      <c r="G20" t="s">
        <v>28</v>
      </c>
      <c r="L20" t="s">
        <v>32</v>
      </c>
      <c r="M20">
        <f>M19/L19/M21*10000</f>
        <v>109.84880315796526</v>
      </c>
      <c r="N20">
        <f>N19/M19/N21*10000</f>
        <v>103.5580097570242</v>
      </c>
      <c r="O20">
        <v>107.2</v>
      </c>
      <c r="P20">
        <v>107.2</v>
      </c>
      <c r="Q20">
        <v>107.5</v>
      </c>
      <c r="R20">
        <v>107.5</v>
      </c>
      <c r="S20">
        <v>107.8</v>
      </c>
      <c r="T20">
        <v>107.8</v>
      </c>
      <c r="U20">
        <v>109.1</v>
      </c>
    </row>
    <row r="21" spans="2:21" ht="14.25">
      <c r="B21" t="s">
        <v>29</v>
      </c>
      <c r="C21">
        <v>1</v>
      </c>
      <c r="G21" t="s">
        <v>23</v>
      </c>
      <c r="L21" t="s">
        <v>32</v>
      </c>
      <c r="M21">
        <v>108.4</v>
      </c>
      <c r="N21">
        <v>104.5</v>
      </c>
      <c r="O21">
        <v>115.9</v>
      </c>
      <c r="P21">
        <v>103.2</v>
      </c>
      <c r="Q21">
        <v>103.2</v>
      </c>
      <c r="R21">
        <v>105</v>
      </c>
      <c r="S21">
        <v>105</v>
      </c>
      <c r="T21">
        <v>105.1</v>
      </c>
      <c r="U21">
        <v>105.1</v>
      </c>
    </row>
    <row r="22" ht="14.25">
      <c r="A22" t="s">
        <v>33</v>
      </c>
    </row>
    <row r="23" spans="1:21" ht="14.25">
      <c r="A23" t="s">
        <v>31</v>
      </c>
      <c r="B23" t="s">
        <v>26</v>
      </c>
      <c r="C23">
        <v>1</v>
      </c>
      <c r="G23" t="s">
        <v>18</v>
      </c>
      <c r="L23">
        <v>116.8</v>
      </c>
      <c r="M23">
        <v>121.8</v>
      </c>
      <c r="N23">
        <v>165.965</v>
      </c>
      <c r="O23">
        <f>N23*O24*O25/10000</f>
        <v>177.4232236</v>
      </c>
      <c r="P23">
        <f>O23*P24*P25/10000</f>
        <v>189.71687876324398</v>
      </c>
      <c r="Q23">
        <f>O23*Q24*Q25/10000</f>
        <v>193.39131372399999</v>
      </c>
      <c r="R23">
        <f>P23*R24*R25/10000</f>
        <v>210.39601854843758</v>
      </c>
      <c r="S23">
        <f>Q23*S24*S25/10000</f>
        <v>214.89990885375585</v>
      </c>
      <c r="T23">
        <f>R23*T24*T25/10000</f>
        <v>231.05522440174576</v>
      </c>
      <c r="U23">
        <f>S23*U24*U25/10000</f>
        <v>236.47242130413125</v>
      </c>
    </row>
    <row r="24" spans="2:21" ht="14.25">
      <c r="B24" t="s">
        <v>27</v>
      </c>
      <c r="C24">
        <v>1</v>
      </c>
      <c r="G24" t="s">
        <v>28</v>
      </c>
      <c r="L24" t="s">
        <v>32</v>
      </c>
      <c r="M24">
        <f>M23/L23/M25*10000</f>
        <v>85.05776665400344</v>
      </c>
      <c r="N24">
        <f>N23/M23/N25*10000</f>
        <v>118.79709043224061</v>
      </c>
      <c r="O24">
        <v>92</v>
      </c>
      <c r="P24">
        <v>98.1</v>
      </c>
      <c r="Q24">
        <v>100</v>
      </c>
      <c r="R24">
        <v>100</v>
      </c>
      <c r="S24">
        <v>100.2</v>
      </c>
      <c r="T24">
        <v>100.2</v>
      </c>
      <c r="U24">
        <v>100.4</v>
      </c>
    </row>
    <row r="25" spans="2:21" ht="14.25">
      <c r="B25" t="s">
        <v>29</v>
      </c>
      <c r="C25">
        <v>1</v>
      </c>
      <c r="G25" t="s">
        <v>23</v>
      </c>
      <c r="L25" t="s">
        <v>32</v>
      </c>
      <c r="M25">
        <v>122.6</v>
      </c>
      <c r="N25">
        <v>114.7</v>
      </c>
      <c r="O25">
        <v>116.2</v>
      </c>
      <c r="P25">
        <v>109</v>
      </c>
      <c r="Q25">
        <v>109</v>
      </c>
      <c r="R25">
        <v>110.9</v>
      </c>
      <c r="S25">
        <v>110.9</v>
      </c>
      <c r="T25">
        <v>109.6</v>
      </c>
      <c r="U25">
        <v>109.6</v>
      </c>
    </row>
    <row r="26" ht="14.25">
      <c r="A26" t="s">
        <v>34</v>
      </c>
    </row>
    <row r="27" spans="1:21" ht="14.25">
      <c r="A27" t="s">
        <v>35</v>
      </c>
      <c r="B27" t="s">
        <v>26</v>
      </c>
      <c r="L27">
        <v>141.15</v>
      </c>
      <c r="M27">
        <v>244.8</v>
      </c>
      <c r="N27">
        <v>284.5</v>
      </c>
      <c r="O27">
        <f>N27*O28*O29/10000</f>
        <v>322.6585625</v>
      </c>
      <c r="P27">
        <f>O27*P28*P29/10000</f>
        <v>361.1565688846875</v>
      </c>
      <c r="Q27">
        <f>O27*Q28*Q29/10000</f>
        <v>365.9041669733125</v>
      </c>
      <c r="R27">
        <f>P27*R28*R29/10000</f>
        <v>404.2656615730393</v>
      </c>
      <c r="S27">
        <f>Q27*S28*S29/10000</f>
        <v>414.9997244811237</v>
      </c>
      <c r="T27">
        <f>R27*T28*T29/10000</f>
        <v>451.233246134595</v>
      </c>
      <c r="U27">
        <f>S27*U28*U29/10000</f>
        <v>469.76931311951995</v>
      </c>
    </row>
    <row r="28" spans="2:21" ht="14.25">
      <c r="B28" t="s">
        <v>27</v>
      </c>
      <c r="L28" t="s">
        <v>32</v>
      </c>
      <c r="M28">
        <f>M27/L27/M29*10000</f>
        <v>167.0833512497466</v>
      </c>
      <c r="N28">
        <f>N27/M27/N29*10000</f>
        <v>108.00866195300921</v>
      </c>
      <c r="O28">
        <v>105.5</v>
      </c>
      <c r="P28">
        <v>106.5</v>
      </c>
      <c r="Q28">
        <v>107.9</v>
      </c>
      <c r="R28">
        <v>105.8</v>
      </c>
      <c r="S28">
        <v>107.2</v>
      </c>
      <c r="T28">
        <v>106</v>
      </c>
      <c r="U28">
        <v>107.5</v>
      </c>
    </row>
    <row r="29" spans="2:21" ht="14.25">
      <c r="B29" t="s">
        <v>29</v>
      </c>
      <c r="L29" t="s">
        <v>32</v>
      </c>
      <c r="M29">
        <v>103.8</v>
      </c>
      <c r="N29">
        <v>107.6</v>
      </c>
      <c r="O29">
        <v>107.5</v>
      </c>
      <c r="P29">
        <v>105.1</v>
      </c>
      <c r="Q29">
        <v>105.1</v>
      </c>
      <c r="R29">
        <v>105.8</v>
      </c>
      <c r="S29">
        <v>105.8</v>
      </c>
      <c r="T29">
        <v>105.3</v>
      </c>
      <c r="U29">
        <v>105.3</v>
      </c>
    </row>
    <row r="30" ht="14.25">
      <c r="A30" t="s">
        <v>36</v>
      </c>
    </row>
    <row r="31" spans="1:21" ht="14.25">
      <c r="A31" t="s">
        <v>37</v>
      </c>
      <c r="B31" t="s">
        <v>38</v>
      </c>
      <c r="C31">
        <v>1</v>
      </c>
      <c r="G31" t="s">
        <v>18</v>
      </c>
      <c r="L31">
        <v>2096</v>
      </c>
      <c r="M31">
        <v>2415.95</v>
      </c>
      <c r="N31">
        <f>M31*N32*N33/10000</f>
        <v>2744.7366354999995</v>
      </c>
      <c r="O31">
        <f>N31*O32*O33/10000</f>
        <v>3089.9970568795443</v>
      </c>
      <c r="P31">
        <f>O31*P32*P33/10000</f>
        <v>3380.703979990772</v>
      </c>
      <c r="Q31">
        <f>O31*Q32*Q33/10000</f>
        <v>3413.2107490291446</v>
      </c>
      <c r="R31">
        <f>P31*R32*R33/10000</f>
        <v>3691.7287461499227</v>
      </c>
      <c r="S31">
        <f>Q31*S32*S33/10000</f>
        <v>3763.064850804632</v>
      </c>
      <c r="T31">
        <f>R31*T32*T33/10000</f>
        <v>4023.688995003724</v>
      </c>
      <c r="U31">
        <f>S31*U32*U33/10000</f>
        <v>4140.876561825417</v>
      </c>
    </row>
    <row r="32" spans="2:21" ht="14.25">
      <c r="B32" t="s">
        <v>27</v>
      </c>
      <c r="C32">
        <v>1</v>
      </c>
      <c r="G32" t="s">
        <v>28</v>
      </c>
      <c r="L32" t="s">
        <v>32</v>
      </c>
      <c r="M32">
        <f>M31/L31/M33*10000</f>
        <v>112.56327155892174</v>
      </c>
      <c r="N32">
        <v>103</v>
      </c>
      <c r="O32">
        <v>103</v>
      </c>
      <c r="P32">
        <v>104</v>
      </c>
      <c r="Q32">
        <v>105</v>
      </c>
      <c r="R32">
        <v>104</v>
      </c>
      <c r="S32">
        <v>105</v>
      </c>
      <c r="T32">
        <v>104</v>
      </c>
      <c r="U32">
        <v>105</v>
      </c>
    </row>
    <row r="33" spans="2:21" ht="14.25">
      <c r="B33" t="s">
        <v>29</v>
      </c>
      <c r="C33">
        <v>1</v>
      </c>
      <c r="G33" t="s">
        <v>23</v>
      </c>
      <c r="L33" t="s">
        <v>32</v>
      </c>
      <c r="M33">
        <v>102.4</v>
      </c>
      <c r="N33">
        <v>110.3</v>
      </c>
      <c r="O33">
        <v>109.3</v>
      </c>
      <c r="P33">
        <v>105.2</v>
      </c>
      <c r="Q33">
        <v>105.2</v>
      </c>
      <c r="R33">
        <v>105</v>
      </c>
      <c r="S33">
        <v>105</v>
      </c>
      <c r="T33">
        <v>104.8</v>
      </c>
      <c r="U33">
        <v>104.8</v>
      </c>
    </row>
    <row r="34" ht="14.25">
      <c r="A34" t="s">
        <v>39</v>
      </c>
    </row>
    <row r="35" spans="1:21" ht="14.25">
      <c r="A35" t="s">
        <v>40</v>
      </c>
      <c r="B35" t="s">
        <v>38</v>
      </c>
      <c r="C35">
        <v>1</v>
      </c>
      <c r="G35" t="s">
        <v>18</v>
      </c>
      <c r="L35">
        <v>253.7</v>
      </c>
      <c r="M35">
        <v>241.1</v>
      </c>
      <c r="N35">
        <f>M35*N36*N37/10000</f>
        <v>268.8460291</v>
      </c>
      <c r="O35">
        <f aca="true" t="shared" si="0" ref="O35:U35">O31-O38</f>
        <v>283.20367093418554</v>
      </c>
      <c r="P35">
        <f t="shared" si="0"/>
        <v>295.63948417601887</v>
      </c>
      <c r="Q35">
        <f t="shared" si="0"/>
        <v>298.3100395217916</v>
      </c>
      <c r="R35">
        <f t="shared" si="0"/>
        <v>313.17589471932024</v>
      </c>
      <c r="S35">
        <f t="shared" si="0"/>
        <v>319.06865153640774</v>
      </c>
      <c r="T35">
        <f t="shared" si="0"/>
        <v>334.27887426584357</v>
      </c>
      <c r="U35">
        <f t="shared" si="0"/>
        <v>343.8741961283995</v>
      </c>
    </row>
    <row r="36" spans="2:21" ht="14.25">
      <c r="B36" t="s">
        <v>27</v>
      </c>
      <c r="C36">
        <v>1</v>
      </c>
      <c r="G36" t="s">
        <v>28</v>
      </c>
      <c r="L36" t="s">
        <v>32</v>
      </c>
      <c r="M36">
        <f>M35/L35/M37*10000</f>
        <v>97.87178593073796</v>
      </c>
      <c r="N36">
        <v>97.9</v>
      </c>
      <c r="O36">
        <f>O35/N35/O37*10000</f>
        <v>99.84878683700656</v>
      </c>
      <c r="P36">
        <f>P35/O35/P37*10000</f>
        <v>100.56947983910328</v>
      </c>
      <c r="Q36">
        <f>Q35/O35/Q37*10000</f>
        <v>101.47793887918874</v>
      </c>
      <c r="R36">
        <f>R35/P35/R37*10000</f>
        <v>101.07985455424446</v>
      </c>
      <c r="S36">
        <f>S35/Q35/S37*10000</f>
        <v>102.0598638438005</v>
      </c>
      <c r="T36">
        <f>T35/R35/T37*10000</f>
        <v>102.04433963959217</v>
      </c>
      <c r="U36">
        <f>U35/S35/U37*10000</f>
        <v>103.0347606869659</v>
      </c>
    </row>
    <row r="37" spans="2:21" ht="14.25">
      <c r="B37" t="s">
        <v>29</v>
      </c>
      <c r="C37">
        <v>1</v>
      </c>
      <c r="G37" t="s">
        <v>23</v>
      </c>
      <c r="L37" t="s">
        <v>32</v>
      </c>
      <c r="M37">
        <v>97.1</v>
      </c>
      <c r="N37">
        <v>113.9</v>
      </c>
      <c r="O37">
        <v>105.5</v>
      </c>
      <c r="P37">
        <v>103.8</v>
      </c>
      <c r="Q37">
        <v>103.8</v>
      </c>
      <c r="R37">
        <v>104.8</v>
      </c>
      <c r="S37">
        <v>104.8</v>
      </c>
      <c r="T37">
        <v>104.6</v>
      </c>
      <c r="U37">
        <v>104.6</v>
      </c>
    </row>
    <row r="38" spans="1:21" ht="14.25">
      <c r="A38" t="s">
        <v>41</v>
      </c>
      <c r="B38" t="s">
        <v>38</v>
      </c>
      <c r="C38">
        <v>1</v>
      </c>
      <c r="G38" t="s">
        <v>18</v>
      </c>
      <c r="L38">
        <v>1842.4</v>
      </c>
      <c r="M38">
        <v>2174.8</v>
      </c>
      <c r="N38">
        <f>N31-N35</f>
        <v>2475.8906063999993</v>
      </c>
      <c r="O38">
        <f>N38*O39*O40/10000</f>
        <v>2806.7933859453588</v>
      </c>
      <c r="P38">
        <f>O38*P39*P40/10000</f>
        <v>3085.064495814753</v>
      </c>
      <c r="Q38">
        <f>O38*Q39*Q40/10000</f>
        <v>3114.900709507353</v>
      </c>
      <c r="R38">
        <f>P38*R39*R40/10000</f>
        <v>3378.5528514306025</v>
      </c>
      <c r="S38">
        <f>Q38*S39*S40/10000</f>
        <v>3443.9961992682242</v>
      </c>
      <c r="T38">
        <f>R38*T39*T40/10000</f>
        <v>3689.4101207378803</v>
      </c>
      <c r="U38">
        <f>S38*U39*U40/10000</f>
        <v>3797.002365697018</v>
      </c>
    </row>
    <row r="39" spans="2:21" ht="14.25">
      <c r="B39" t="s">
        <v>27</v>
      </c>
      <c r="C39">
        <v>1</v>
      </c>
      <c r="G39" t="s">
        <v>28</v>
      </c>
      <c r="L39" t="s">
        <v>32</v>
      </c>
      <c r="M39">
        <f>M38/L38/M40*10000</f>
        <v>109.09582694917744</v>
      </c>
      <c r="N39">
        <f>N38/M38/N40*10000</f>
        <v>107.19822912477694</v>
      </c>
      <c r="O39">
        <v>102.5</v>
      </c>
      <c r="P39">
        <v>103.4</v>
      </c>
      <c r="Q39">
        <v>104.4</v>
      </c>
      <c r="R39">
        <v>104.1</v>
      </c>
      <c r="S39">
        <v>105.1</v>
      </c>
      <c r="T39">
        <v>104.1</v>
      </c>
      <c r="U39">
        <v>105.1</v>
      </c>
    </row>
    <row r="40" spans="2:21" ht="14.25">
      <c r="B40" t="s">
        <v>29</v>
      </c>
      <c r="C40">
        <v>1</v>
      </c>
      <c r="G40" t="s">
        <v>23</v>
      </c>
      <c r="L40" t="s">
        <v>32</v>
      </c>
      <c r="M40">
        <v>108.2</v>
      </c>
      <c r="N40">
        <v>106.2</v>
      </c>
      <c r="O40">
        <v>110.6</v>
      </c>
      <c r="P40">
        <v>106.3</v>
      </c>
      <c r="Q40">
        <v>106.3</v>
      </c>
      <c r="R40">
        <v>105.2</v>
      </c>
      <c r="S40">
        <v>105.2</v>
      </c>
      <c r="T40">
        <v>104.9</v>
      </c>
      <c r="U40">
        <v>104.9</v>
      </c>
    </row>
    <row r="41" ht="14.25">
      <c r="A41" t="s">
        <v>42</v>
      </c>
    </row>
    <row r="42" spans="1:7" ht="14.25">
      <c r="A42" t="s">
        <v>43</v>
      </c>
      <c r="B42" t="s">
        <v>26</v>
      </c>
      <c r="C42">
        <v>1</v>
      </c>
      <c r="G42" t="s">
        <v>18</v>
      </c>
    </row>
    <row r="43" spans="2:7" ht="14.25">
      <c r="B43" t="s">
        <v>27</v>
      </c>
      <c r="C43">
        <v>1</v>
      </c>
      <c r="G43" t="s">
        <v>28</v>
      </c>
    </row>
    <row r="44" spans="1:7" ht="14.25">
      <c r="A44" t="s">
        <v>44</v>
      </c>
      <c r="B44" t="s">
        <v>26</v>
      </c>
      <c r="C44">
        <v>1</v>
      </c>
      <c r="G44" t="s">
        <v>18</v>
      </c>
    </row>
    <row r="45" spans="2:7" ht="14.25">
      <c r="B45" t="s">
        <v>27</v>
      </c>
      <c r="C45">
        <v>1</v>
      </c>
      <c r="G45" t="s">
        <v>28</v>
      </c>
    </row>
    <row r="46" spans="1:7" ht="14.25">
      <c r="A46" t="s">
        <v>45</v>
      </c>
      <c r="B46" t="s">
        <v>26</v>
      </c>
      <c r="C46">
        <v>1</v>
      </c>
      <c r="G46" t="s">
        <v>18</v>
      </c>
    </row>
    <row r="47" spans="2:7" ht="14.25">
      <c r="B47" t="s">
        <v>27</v>
      </c>
      <c r="C47">
        <v>1</v>
      </c>
      <c r="G47" t="s">
        <v>28</v>
      </c>
    </row>
    <row r="48" ht="14.25">
      <c r="A48" t="s">
        <v>46</v>
      </c>
    </row>
    <row r="49" spans="1:21" ht="14.25">
      <c r="A49" t="s">
        <v>47</v>
      </c>
      <c r="B49" t="s">
        <v>48</v>
      </c>
      <c r="C49">
        <v>1</v>
      </c>
      <c r="G49" t="s">
        <v>18</v>
      </c>
      <c r="L49">
        <v>15.1</v>
      </c>
      <c r="M49">
        <v>12</v>
      </c>
      <c r="N49">
        <v>14</v>
      </c>
      <c r="O49">
        <v>14</v>
      </c>
      <c r="P49">
        <v>14</v>
      </c>
      <c r="Q49">
        <v>15</v>
      </c>
      <c r="R49">
        <v>14</v>
      </c>
      <c r="S49">
        <v>15</v>
      </c>
      <c r="T49">
        <v>14</v>
      </c>
      <c r="U49">
        <v>15</v>
      </c>
    </row>
    <row r="50" spans="1:21" ht="14.25">
      <c r="A50" t="s">
        <v>49</v>
      </c>
      <c r="B50" t="s">
        <v>48</v>
      </c>
      <c r="C50">
        <v>1</v>
      </c>
      <c r="G50" t="s">
        <v>18</v>
      </c>
      <c r="L50">
        <v>2.5</v>
      </c>
      <c r="M50">
        <v>2.4</v>
      </c>
      <c r="N50">
        <v>2.8</v>
      </c>
      <c r="O50">
        <v>2.5</v>
      </c>
      <c r="P50">
        <v>2.5</v>
      </c>
      <c r="Q50">
        <v>2.6</v>
      </c>
      <c r="R50">
        <v>2.6</v>
      </c>
      <c r="S50">
        <v>2.7</v>
      </c>
      <c r="T50">
        <v>2.7</v>
      </c>
      <c r="U50">
        <v>2.8</v>
      </c>
    </row>
    <row r="51" spans="1:21" ht="14.25">
      <c r="A51" t="s">
        <v>50</v>
      </c>
      <c r="B51" t="s">
        <v>48</v>
      </c>
      <c r="C51">
        <v>1</v>
      </c>
      <c r="G51" t="s">
        <v>18</v>
      </c>
      <c r="L51">
        <v>17</v>
      </c>
      <c r="M51">
        <v>17.6</v>
      </c>
      <c r="N51">
        <v>18.1</v>
      </c>
      <c r="O51">
        <v>20.3</v>
      </c>
      <c r="P51">
        <v>20</v>
      </c>
      <c r="Q51">
        <v>20.5</v>
      </c>
      <c r="R51">
        <v>20.5</v>
      </c>
      <c r="S51">
        <v>21</v>
      </c>
      <c r="T51">
        <v>20.5</v>
      </c>
      <c r="U51">
        <v>21</v>
      </c>
    </row>
    <row r="52" spans="1:21" ht="14.25">
      <c r="A52" t="s">
        <v>51</v>
      </c>
      <c r="B52" t="s">
        <v>48</v>
      </c>
      <c r="C52">
        <v>1</v>
      </c>
      <c r="G52" t="s">
        <v>18</v>
      </c>
      <c r="L52">
        <v>5</v>
      </c>
      <c r="M52">
        <v>5.3</v>
      </c>
      <c r="N52">
        <v>4.5</v>
      </c>
      <c r="O52">
        <v>4.3</v>
      </c>
      <c r="P52">
        <v>4.3</v>
      </c>
      <c r="Q52">
        <v>4.5</v>
      </c>
      <c r="R52">
        <v>4.3</v>
      </c>
      <c r="S52">
        <v>4.5</v>
      </c>
      <c r="T52">
        <v>4.5</v>
      </c>
      <c r="U52">
        <v>4.8</v>
      </c>
    </row>
    <row r="53" spans="1:21" ht="14.25">
      <c r="A53" t="s">
        <v>52</v>
      </c>
      <c r="B53" t="s">
        <v>53</v>
      </c>
      <c r="C53">
        <v>1</v>
      </c>
      <c r="G53" t="s">
        <v>18</v>
      </c>
      <c r="L53">
        <v>127.7</v>
      </c>
      <c r="M53">
        <v>142.5</v>
      </c>
      <c r="N53">
        <v>125.1</v>
      </c>
      <c r="O53">
        <v>112.2</v>
      </c>
      <c r="P53">
        <v>125.1</v>
      </c>
      <c r="Q53">
        <v>127</v>
      </c>
      <c r="R53">
        <v>130</v>
      </c>
      <c r="S53">
        <v>135</v>
      </c>
      <c r="T53">
        <v>135</v>
      </c>
      <c r="U53">
        <v>140</v>
      </c>
    </row>
    <row r="54" spans="1:21" ht="14.25">
      <c r="A54" t="s">
        <v>54</v>
      </c>
      <c r="B54" t="s">
        <v>48</v>
      </c>
      <c r="C54">
        <v>1</v>
      </c>
      <c r="G54" t="s">
        <v>18</v>
      </c>
      <c r="L54">
        <v>12.38</v>
      </c>
      <c r="M54">
        <v>13.32</v>
      </c>
      <c r="N54">
        <v>13.9</v>
      </c>
      <c r="O54">
        <v>15.8</v>
      </c>
      <c r="P54">
        <v>15.9</v>
      </c>
      <c r="Q54">
        <v>16</v>
      </c>
      <c r="R54">
        <v>16</v>
      </c>
      <c r="S54">
        <v>16.5</v>
      </c>
      <c r="T54">
        <v>16.5</v>
      </c>
      <c r="U54">
        <v>17</v>
      </c>
    </row>
    <row r="55" spans="1:7" ht="14.25">
      <c r="A55" t="s">
        <v>55</v>
      </c>
      <c r="B55" t="s">
        <v>48</v>
      </c>
      <c r="C55">
        <v>1</v>
      </c>
      <c r="G55" t="s">
        <v>18</v>
      </c>
    </row>
    <row r="56" spans="1:7" ht="14.25">
      <c r="A56" t="s">
        <v>56</v>
      </c>
      <c r="B56" t="s">
        <v>57</v>
      </c>
      <c r="C56">
        <v>1</v>
      </c>
      <c r="G56" t="s">
        <v>18</v>
      </c>
    </row>
    <row r="57" spans="1:7" ht="14.25">
      <c r="A57" t="s">
        <v>58</v>
      </c>
      <c r="B57" t="s">
        <v>57</v>
      </c>
      <c r="C57">
        <v>1</v>
      </c>
      <c r="G57" t="s">
        <v>18</v>
      </c>
    </row>
    <row r="58" spans="1:21" ht="14.25">
      <c r="A58" t="s">
        <v>59</v>
      </c>
      <c r="B58" t="s">
        <v>60</v>
      </c>
      <c r="L58">
        <v>372.5</v>
      </c>
      <c r="M58">
        <v>327</v>
      </c>
      <c r="N58" t="s">
        <v>32</v>
      </c>
      <c r="O58" t="s">
        <v>32</v>
      </c>
      <c r="P58" t="s">
        <v>32</v>
      </c>
      <c r="Q58" t="s">
        <v>32</v>
      </c>
      <c r="R58" t="s">
        <v>32</v>
      </c>
      <c r="S58" t="s">
        <v>32</v>
      </c>
      <c r="T58" t="s">
        <v>32</v>
      </c>
      <c r="U58" t="s">
        <v>32</v>
      </c>
    </row>
    <row r="59" spans="1:21" ht="14.25">
      <c r="A59" t="s">
        <v>61</v>
      </c>
      <c r="B59" t="s">
        <v>62</v>
      </c>
      <c r="L59">
        <v>6.2</v>
      </c>
      <c r="M59">
        <v>2.6</v>
      </c>
      <c r="N59" t="s">
        <v>32</v>
      </c>
      <c r="O59" t="s">
        <v>32</v>
      </c>
      <c r="P59" t="s">
        <v>32</v>
      </c>
      <c r="Q59" t="s">
        <v>32</v>
      </c>
      <c r="R59" t="s">
        <v>32</v>
      </c>
      <c r="S59" t="s">
        <v>32</v>
      </c>
      <c r="T59" t="s">
        <v>32</v>
      </c>
      <c r="U59" t="s">
        <v>32</v>
      </c>
    </row>
    <row r="60" spans="1:21" ht="14.25">
      <c r="A60" t="s">
        <v>63</v>
      </c>
      <c r="B60" t="s">
        <v>60</v>
      </c>
      <c r="L60">
        <v>571.5</v>
      </c>
      <c r="M60">
        <v>365.5</v>
      </c>
      <c r="N60" t="s">
        <v>32</v>
      </c>
      <c r="O60" t="s">
        <v>32</v>
      </c>
      <c r="P60" t="s">
        <v>32</v>
      </c>
      <c r="Q60" t="s">
        <v>32</v>
      </c>
      <c r="R60" t="s">
        <v>32</v>
      </c>
      <c r="S60" t="s">
        <v>32</v>
      </c>
      <c r="T60" t="s">
        <v>32</v>
      </c>
      <c r="U60" t="s">
        <v>32</v>
      </c>
    </row>
    <row r="61" spans="1:21" ht="14.25">
      <c r="A61" t="s">
        <v>64</v>
      </c>
      <c r="B61" t="s">
        <v>60</v>
      </c>
      <c r="L61" t="s">
        <v>32</v>
      </c>
      <c r="M61">
        <v>297.75</v>
      </c>
      <c r="N61">
        <v>384.1</v>
      </c>
      <c r="O61">
        <v>503.2</v>
      </c>
      <c r="P61">
        <f>O61+80</f>
        <v>583.2</v>
      </c>
      <c r="Q61">
        <f>P61+10</f>
        <v>593.2</v>
      </c>
      <c r="R61">
        <f>P61+80</f>
        <v>663.2</v>
      </c>
      <c r="S61">
        <f>R61+10</f>
        <v>673.2</v>
      </c>
      <c r="T61">
        <f>R61+80</f>
        <v>743.2</v>
      </c>
      <c r="U61">
        <f>T61+10</f>
        <v>753.2</v>
      </c>
    </row>
    <row r="62" spans="1:21" ht="14.25">
      <c r="A62" t="s">
        <v>65</v>
      </c>
      <c r="B62" t="s">
        <v>60</v>
      </c>
      <c r="L62" t="s">
        <v>32</v>
      </c>
      <c r="M62">
        <v>170.51</v>
      </c>
      <c r="N62">
        <v>267.7</v>
      </c>
      <c r="O62">
        <v>313.2</v>
      </c>
      <c r="P62">
        <f aca="true" t="shared" si="1" ref="P62:U62">P61*0.63</f>
        <v>367.41600000000005</v>
      </c>
      <c r="Q62">
        <f t="shared" si="1"/>
        <v>373.716</v>
      </c>
      <c r="R62">
        <f t="shared" si="1"/>
        <v>417.81600000000003</v>
      </c>
      <c r="S62">
        <f t="shared" si="1"/>
        <v>424.11600000000004</v>
      </c>
      <c r="T62">
        <f t="shared" si="1"/>
        <v>468.216</v>
      </c>
      <c r="U62">
        <f t="shared" si="1"/>
        <v>474.516</v>
      </c>
    </row>
    <row r="63" spans="1:21" ht="14.25">
      <c r="A63" t="s">
        <v>66</v>
      </c>
      <c r="B63" t="s">
        <v>60</v>
      </c>
      <c r="L63" t="s">
        <v>32</v>
      </c>
      <c r="M63">
        <v>89.15</v>
      </c>
      <c r="N63">
        <v>94.5</v>
      </c>
      <c r="O63">
        <v>167.3</v>
      </c>
      <c r="P63">
        <f aca="true" t="shared" si="2" ref="P63:U63">P61*0.3</f>
        <v>174.96000000000004</v>
      </c>
      <c r="Q63">
        <f t="shared" si="2"/>
        <v>177.96000000000004</v>
      </c>
      <c r="R63">
        <f t="shared" si="2"/>
        <v>198.96000000000004</v>
      </c>
      <c r="S63">
        <f t="shared" si="2"/>
        <v>201.96000000000004</v>
      </c>
      <c r="T63">
        <f t="shared" si="2"/>
        <v>222.96000000000004</v>
      </c>
      <c r="U63">
        <f t="shared" si="2"/>
        <v>225.96000000000004</v>
      </c>
    </row>
    <row r="64" spans="1:21" ht="14.25">
      <c r="A64" t="s">
        <v>67</v>
      </c>
      <c r="B64" t="s">
        <v>62</v>
      </c>
      <c r="L64" t="s">
        <v>32</v>
      </c>
      <c r="M64">
        <v>0.16</v>
      </c>
      <c r="N64">
        <v>0.4</v>
      </c>
      <c r="O64">
        <v>1</v>
      </c>
      <c r="P64">
        <v>1.04</v>
      </c>
      <c r="Q64">
        <v>1.1</v>
      </c>
      <c r="R64">
        <v>1.1</v>
      </c>
      <c r="S64">
        <v>1.15</v>
      </c>
      <c r="T64">
        <v>1.15</v>
      </c>
      <c r="U64">
        <v>1.2</v>
      </c>
    </row>
    <row r="65" spans="1:2" ht="14.25">
      <c r="A65" t="s">
        <v>68</v>
      </c>
      <c r="B65" t="s">
        <v>69</v>
      </c>
    </row>
    <row r="66" spans="1:2" ht="14.25">
      <c r="A66" t="s">
        <v>70</v>
      </c>
      <c r="B66" t="s">
        <v>71</v>
      </c>
    </row>
    <row r="67" spans="1:2" ht="14.25">
      <c r="A67" t="s">
        <v>72</v>
      </c>
      <c r="B67" t="s">
        <v>62</v>
      </c>
    </row>
    <row r="68" spans="1:2" ht="14.25">
      <c r="A68" t="s">
        <v>73</v>
      </c>
      <c r="B68" t="s">
        <v>48</v>
      </c>
    </row>
    <row r="69" spans="1:2" ht="14.25">
      <c r="A69" t="s">
        <v>74</v>
      </c>
      <c r="B69" t="s">
        <v>48</v>
      </c>
    </row>
    <row r="70" spans="1:2" ht="14.25">
      <c r="A70" t="s">
        <v>75</v>
      </c>
      <c r="B70" t="s">
        <v>48</v>
      </c>
    </row>
    <row r="71" spans="1:2" ht="14.25">
      <c r="A71" t="s">
        <v>76</v>
      </c>
      <c r="B71" t="s">
        <v>77</v>
      </c>
    </row>
    <row r="72" spans="1:7" ht="14.25">
      <c r="A72" t="s">
        <v>78</v>
      </c>
      <c r="B72" t="s">
        <v>48</v>
      </c>
      <c r="C72">
        <v>1</v>
      </c>
      <c r="G72" t="s">
        <v>18</v>
      </c>
    </row>
    <row r="73" spans="1:7" ht="14.25">
      <c r="A73" t="s">
        <v>79</v>
      </c>
      <c r="B73" t="s">
        <v>48</v>
      </c>
      <c r="C73">
        <v>1</v>
      </c>
      <c r="G73" t="s">
        <v>18</v>
      </c>
    </row>
    <row r="74" spans="1:7" ht="14.25">
      <c r="A74" t="s">
        <v>80</v>
      </c>
      <c r="B74" t="s">
        <v>48</v>
      </c>
      <c r="C74">
        <v>1</v>
      </c>
      <c r="G74" t="s">
        <v>18</v>
      </c>
    </row>
    <row r="75" spans="1:7" ht="14.25">
      <c r="A75" t="s">
        <v>81</v>
      </c>
      <c r="B75" t="s">
        <v>48</v>
      </c>
      <c r="C75">
        <v>1</v>
      </c>
      <c r="G75" t="s">
        <v>18</v>
      </c>
    </row>
    <row r="76" spans="1:7" ht="14.25">
      <c r="A76" t="s">
        <v>82</v>
      </c>
      <c r="B76" t="s">
        <v>83</v>
      </c>
      <c r="C76">
        <v>1</v>
      </c>
      <c r="G76" t="s">
        <v>18</v>
      </c>
    </row>
    <row r="77" spans="1:7" ht="14.25">
      <c r="A77" t="s">
        <v>84</v>
      </c>
      <c r="B77" t="s">
        <v>85</v>
      </c>
      <c r="C77">
        <v>1</v>
      </c>
      <c r="G77" t="s">
        <v>18</v>
      </c>
    </row>
    <row r="78" ht="14.25">
      <c r="A78" t="s">
        <v>86</v>
      </c>
    </row>
    <row r="79" spans="1:21" ht="14.25">
      <c r="A79" t="s">
        <v>87</v>
      </c>
      <c r="B79" t="s">
        <v>26</v>
      </c>
      <c r="C79">
        <v>1</v>
      </c>
      <c r="G79" t="s">
        <v>18</v>
      </c>
      <c r="L79">
        <v>1680.7</v>
      </c>
      <c r="M79">
        <v>1443.8</v>
      </c>
      <c r="N79">
        <v>1525.5</v>
      </c>
      <c r="O79">
        <f>N79*O80*O81/10000</f>
        <v>1695.941064</v>
      </c>
      <c r="P79">
        <f>O79*P80*P81/10000</f>
        <v>1806.865785231984</v>
      </c>
      <c r="Q79">
        <f>O79*Q80*Q81/10000</f>
        <v>1808.6600908776961</v>
      </c>
      <c r="R79">
        <f>P79*R80*R81/10000</f>
        <v>1921.493350647101</v>
      </c>
      <c r="S79">
        <f>Q79*S80*S81/10000</f>
        <v>1925.3096234388531</v>
      </c>
      <c r="T79">
        <f>R79*T80*T81/10000</f>
        <v>2029.9097699706624</v>
      </c>
      <c r="U79">
        <f>S79*U80*U81/10000</f>
        <v>2035.957167497884</v>
      </c>
    </row>
    <row r="80" spans="2:21" ht="14.25">
      <c r="B80" t="s">
        <v>27</v>
      </c>
      <c r="C80">
        <v>1</v>
      </c>
      <c r="G80" t="s">
        <v>28</v>
      </c>
      <c r="L80" t="s">
        <v>32</v>
      </c>
      <c r="M80">
        <f>M79/L79/M81*10000</f>
        <v>77.8827584521646</v>
      </c>
      <c r="N80">
        <f>N79/M79/N81*10000</f>
        <v>98.01361640753721</v>
      </c>
      <c r="O80">
        <v>100.7</v>
      </c>
      <c r="P80">
        <v>100.7</v>
      </c>
      <c r="Q80">
        <v>100.8</v>
      </c>
      <c r="R80">
        <v>100.8</v>
      </c>
      <c r="S80">
        <v>100.9</v>
      </c>
      <c r="T80">
        <v>100.9</v>
      </c>
      <c r="U80">
        <v>101</v>
      </c>
    </row>
    <row r="81" spans="2:21" ht="14.25">
      <c r="B81" t="s">
        <v>29</v>
      </c>
      <c r="C81">
        <v>1</v>
      </c>
      <c r="G81" t="s">
        <v>23</v>
      </c>
      <c r="L81" t="s">
        <v>32</v>
      </c>
      <c r="M81">
        <v>110.3</v>
      </c>
      <c r="N81">
        <v>107.8</v>
      </c>
      <c r="O81">
        <v>110.4</v>
      </c>
      <c r="P81">
        <v>105.8</v>
      </c>
      <c r="Q81">
        <v>105.8</v>
      </c>
      <c r="R81">
        <v>105.5</v>
      </c>
      <c r="S81">
        <v>105.5</v>
      </c>
      <c r="T81">
        <v>104.7</v>
      </c>
      <c r="U81">
        <v>104.7</v>
      </c>
    </row>
    <row r="82" spans="1:7" ht="14.25">
      <c r="A82" t="s">
        <v>88</v>
      </c>
      <c r="B82" t="s">
        <v>26</v>
      </c>
      <c r="C82">
        <v>1</v>
      </c>
      <c r="G82" t="s">
        <v>18</v>
      </c>
    </row>
    <row r="83" spans="2:7" ht="14.25">
      <c r="B83" t="s">
        <v>27</v>
      </c>
      <c r="C83">
        <v>1</v>
      </c>
      <c r="G83" t="s">
        <v>28</v>
      </c>
    </row>
    <row r="84" spans="2:7" ht="14.25">
      <c r="B84" t="s">
        <v>29</v>
      </c>
      <c r="C84">
        <v>1</v>
      </c>
      <c r="G84" t="s">
        <v>28</v>
      </c>
    </row>
    <row r="85" spans="1:21" ht="14.25">
      <c r="A85" t="s">
        <v>89</v>
      </c>
      <c r="B85" t="s">
        <v>26</v>
      </c>
      <c r="C85">
        <v>1</v>
      </c>
      <c r="G85" t="s">
        <v>18</v>
      </c>
      <c r="L85">
        <v>247.2</v>
      </c>
      <c r="M85">
        <v>283.8</v>
      </c>
      <c r="N85">
        <v>299.9</v>
      </c>
      <c r="O85">
        <f>N85*O86*O87/10000</f>
        <v>321.00336319999997</v>
      </c>
      <c r="P85">
        <f>O85*P86*P87/10000</f>
        <v>345.72062216639995</v>
      </c>
      <c r="Q85">
        <f>O85*Q86*Q87/10000</f>
        <v>348.14066652156475</v>
      </c>
      <c r="R85">
        <f>P85*R86*R87/10000</f>
        <v>374.9474978437253</v>
      </c>
      <c r="S85">
        <f>Q85*S86*S87/10000</f>
        <v>378.69697282216254</v>
      </c>
      <c r="T85">
        <f>R85*T86*T87/10000</f>
        <v>404.44836697406953</v>
      </c>
      <c r="U85">
        <f>S85*U86*U87/10000</f>
        <v>412.5373343135509</v>
      </c>
    </row>
    <row r="86" spans="2:21" ht="14.25">
      <c r="B86" t="s">
        <v>27</v>
      </c>
      <c r="C86">
        <v>1</v>
      </c>
      <c r="G86" t="s">
        <v>28</v>
      </c>
      <c r="L86" t="s">
        <v>32</v>
      </c>
      <c r="M86">
        <v>102.1</v>
      </c>
      <c r="N86">
        <v>101.1</v>
      </c>
      <c r="O86">
        <v>99.2</v>
      </c>
      <c r="P86">
        <v>100</v>
      </c>
      <c r="Q86">
        <v>100.7</v>
      </c>
      <c r="R86">
        <v>100.7</v>
      </c>
      <c r="S86">
        <v>101</v>
      </c>
      <c r="T86">
        <v>101</v>
      </c>
      <c r="U86">
        <v>102</v>
      </c>
    </row>
    <row r="87" spans="2:21" ht="14.25">
      <c r="B87" t="s">
        <v>29</v>
      </c>
      <c r="C87">
        <v>1</v>
      </c>
      <c r="G87" t="s">
        <v>23</v>
      </c>
      <c r="L87" t="s">
        <v>32</v>
      </c>
      <c r="M87">
        <v>113.1</v>
      </c>
      <c r="N87">
        <v>108.1</v>
      </c>
      <c r="O87">
        <v>107.9</v>
      </c>
      <c r="P87">
        <v>107.7</v>
      </c>
      <c r="Q87">
        <v>107.7</v>
      </c>
      <c r="R87">
        <v>107.7</v>
      </c>
      <c r="S87">
        <v>107.7</v>
      </c>
      <c r="T87">
        <v>106.8</v>
      </c>
      <c r="U87">
        <v>106.8</v>
      </c>
    </row>
    <row r="88" ht="14.25">
      <c r="A88" t="s">
        <v>90</v>
      </c>
    </row>
    <row r="89" spans="1:21" ht="14.25">
      <c r="A89" t="s">
        <v>91</v>
      </c>
      <c r="B89" t="s">
        <v>92</v>
      </c>
      <c r="C89">
        <v>1</v>
      </c>
      <c r="G89" t="s">
        <v>18</v>
      </c>
      <c r="L89">
        <v>0.003</v>
      </c>
      <c r="M89">
        <v>0.005</v>
      </c>
      <c r="N89">
        <v>0.004</v>
      </c>
      <c r="O89">
        <v>0.005</v>
      </c>
      <c r="P89">
        <v>0.005</v>
      </c>
      <c r="Q89">
        <v>0.005</v>
      </c>
      <c r="R89">
        <v>0.005</v>
      </c>
      <c r="S89">
        <v>0.005</v>
      </c>
      <c r="T89">
        <v>0.005</v>
      </c>
      <c r="U89">
        <v>0.005</v>
      </c>
    </row>
    <row r="90" ht="14.25">
      <c r="A90" t="s">
        <v>93</v>
      </c>
    </row>
    <row r="91" spans="1:7" ht="14.25">
      <c r="A91" t="s">
        <v>24</v>
      </c>
      <c r="B91" t="s">
        <v>94</v>
      </c>
      <c r="C91">
        <v>1</v>
      </c>
      <c r="G91" t="s">
        <v>18</v>
      </c>
    </row>
    <row r="92" spans="1:7" ht="14.25">
      <c r="A92" t="s">
        <v>30</v>
      </c>
      <c r="B92" t="s">
        <v>94</v>
      </c>
      <c r="C92">
        <v>1</v>
      </c>
      <c r="G92" t="s">
        <v>18</v>
      </c>
    </row>
    <row r="93" spans="1:7" ht="14.25">
      <c r="A93" t="s">
        <v>33</v>
      </c>
      <c r="B93" t="s">
        <v>94</v>
      </c>
      <c r="C93">
        <v>1</v>
      </c>
      <c r="G93" t="s">
        <v>18</v>
      </c>
    </row>
    <row r="94" spans="1:7" ht="14.25">
      <c r="A94" t="s">
        <v>95</v>
      </c>
      <c r="B94" t="s">
        <v>94</v>
      </c>
      <c r="C94">
        <v>1</v>
      </c>
      <c r="G94" t="s">
        <v>18</v>
      </c>
    </row>
    <row r="95" spans="1:7" ht="14.25">
      <c r="A95" t="s">
        <v>96</v>
      </c>
      <c r="B95" t="s">
        <v>94</v>
      </c>
      <c r="C95">
        <v>1</v>
      </c>
      <c r="G95" t="s">
        <v>18</v>
      </c>
    </row>
    <row r="96" spans="1:2" ht="14.25">
      <c r="A96" t="s">
        <v>97</v>
      </c>
      <c r="B96" t="s">
        <v>94</v>
      </c>
    </row>
    <row r="97" spans="1:2" ht="14.25">
      <c r="A97" t="s">
        <v>98</v>
      </c>
      <c r="B97" t="s">
        <v>94</v>
      </c>
    </row>
    <row r="98" spans="1:21" ht="14.25">
      <c r="A98" t="s">
        <v>99</v>
      </c>
      <c r="B98" t="s">
        <v>94</v>
      </c>
      <c r="L98">
        <v>159</v>
      </c>
      <c r="M98">
        <v>203</v>
      </c>
      <c r="N98">
        <v>213</v>
      </c>
      <c r="O98">
        <v>225</v>
      </c>
      <c r="P98">
        <v>220</v>
      </c>
      <c r="Q98">
        <v>225</v>
      </c>
      <c r="R98">
        <v>225</v>
      </c>
      <c r="S98">
        <v>230</v>
      </c>
      <c r="T98">
        <v>230</v>
      </c>
      <c r="U98">
        <v>235</v>
      </c>
    </row>
    <row r="99" ht="14.25">
      <c r="A99" t="s">
        <v>100</v>
      </c>
    </row>
    <row r="100" spans="1:21" ht="14.25">
      <c r="A100" t="s">
        <v>24</v>
      </c>
      <c r="B100" t="s">
        <v>94</v>
      </c>
      <c r="L100">
        <v>0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</row>
    <row r="101" spans="1:21" ht="14.25">
      <c r="A101" t="s">
        <v>30</v>
      </c>
      <c r="B101" t="s">
        <v>94</v>
      </c>
      <c r="L101">
        <v>16</v>
      </c>
      <c r="M101">
        <v>16</v>
      </c>
      <c r="N101">
        <v>18</v>
      </c>
      <c r="O101">
        <v>18</v>
      </c>
      <c r="P101">
        <v>18</v>
      </c>
      <c r="Q101">
        <v>20</v>
      </c>
      <c r="R101">
        <v>18</v>
      </c>
      <c r="S101">
        <v>20</v>
      </c>
      <c r="T101">
        <v>20</v>
      </c>
      <c r="U101">
        <v>22</v>
      </c>
    </row>
    <row r="102" spans="1:21" ht="14.25">
      <c r="A102" t="s">
        <v>33</v>
      </c>
      <c r="B102" t="s">
        <v>94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</row>
    <row r="103" spans="1:21" ht="14.25">
      <c r="A103" t="s">
        <v>95</v>
      </c>
      <c r="B103" t="s">
        <v>94</v>
      </c>
      <c r="L103">
        <v>17</v>
      </c>
      <c r="M103">
        <v>18</v>
      </c>
      <c r="N103">
        <v>19</v>
      </c>
      <c r="O103">
        <v>19</v>
      </c>
      <c r="P103">
        <v>19</v>
      </c>
      <c r="Q103">
        <v>20</v>
      </c>
      <c r="R103">
        <v>20</v>
      </c>
      <c r="S103">
        <v>21</v>
      </c>
      <c r="T103">
        <v>21</v>
      </c>
      <c r="U103">
        <v>22</v>
      </c>
    </row>
    <row r="104" spans="1:21" ht="14.25">
      <c r="A104" t="s">
        <v>101</v>
      </c>
      <c r="B104" t="s">
        <v>94</v>
      </c>
      <c r="L104">
        <v>62</v>
      </c>
      <c r="M104">
        <v>72</v>
      </c>
      <c r="N104">
        <v>82</v>
      </c>
      <c r="O104">
        <v>90</v>
      </c>
      <c r="P104">
        <v>90</v>
      </c>
      <c r="Q104">
        <v>100</v>
      </c>
      <c r="R104">
        <v>100</v>
      </c>
      <c r="S104">
        <v>110</v>
      </c>
      <c r="T104">
        <v>110</v>
      </c>
      <c r="U104">
        <v>120</v>
      </c>
    </row>
    <row r="105" spans="1:21" ht="14.25">
      <c r="A105" t="s">
        <v>97</v>
      </c>
      <c r="B105" t="s">
        <v>94</v>
      </c>
      <c r="L105">
        <v>5</v>
      </c>
      <c r="M105">
        <v>8</v>
      </c>
      <c r="N105">
        <v>9</v>
      </c>
      <c r="O105">
        <v>9</v>
      </c>
      <c r="P105">
        <v>9</v>
      </c>
      <c r="Q105">
        <v>10</v>
      </c>
      <c r="R105">
        <v>10</v>
      </c>
      <c r="S105">
        <v>11</v>
      </c>
      <c r="T105">
        <v>11</v>
      </c>
      <c r="U105">
        <v>12</v>
      </c>
    </row>
    <row r="106" spans="1:21" ht="14.25">
      <c r="A106" t="s">
        <v>98</v>
      </c>
      <c r="B106" t="s">
        <v>94</v>
      </c>
      <c r="L106">
        <v>17</v>
      </c>
      <c r="M106">
        <v>25</v>
      </c>
      <c r="N106">
        <v>26</v>
      </c>
      <c r="O106">
        <v>26</v>
      </c>
      <c r="P106">
        <v>26</v>
      </c>
      <c r="Q106">
        <v>27</v>
      </c>
      <c r="R106">
        <v>27</v>
      </c>
      <c r="S106">
        <v>28</v>
      </c>
      <c r="T106">
        <v>28</v>
      </c>
      <c r="U106">
        <v>29</v>
      </c>
    </row>
    <row r="107" spans="1:21" ht="14.25">
      <c r="A107" t="s">
        <v>102</v>
      </c>
      <c r="B107" t="s">
        <v>17</v>
      </c>
      <c r="C107">
        <v>1</v>
      </c>
      <c r="G107" t="s">
        <v>18</v>
      </c>
      <c r="L107">
        <v>0.498</v>
      </c>
      <c r="M107">
        <v>0.378</v>
      </c>
      <c r="N107">
        <v>0.4</v>
      </c>
      <c r="O107">
        <v>0.4</v>
      </c>
      <c r="P107">
        <v>0.41</v>
      </c>
      <c r="Q107">
        <v>0.42</v>
      </c>
      <c r="R107">
        <v>0.42</v>
      </c>
      <c r="S107">
        <v>0.43</v>
      </c>
      <c r="T107">
        <v>0.43</v>
      </c>
      <c r="U107">
        <v>0.44</v>
      </c>
    </row>
    <row r="108" ht="14.25">
      <c r="A108" t="s">
        <v>93</v>
      </c>
    </row>
    <row r="109" spans="1:7" ht="14.25">
      <c r="A109" t="s">
        <v>24</v>
      </c>
      <c r="B109" t="s">
        <v>17</v>
      </c>
      <c r="C109">
        <v>1</v>
      </c>
      <c r="G109" t="s">
        <v>18</v>
      </c>
    </row>
    <row r="110" spans="1:7" ht="14.25">
      <c r="A110" t="s">
        <v>30</v>
      </c>
      <c r="B110" t="s">
        <v>17</v>
      </c>
      <c r="C110">
        <v>1</v>
      </c>
      <c r="G110" t="s">
        <v>18</v>
      </c>
    </row>
    <row r="111" spans="1:7" ht="14.25">
      <c r="A111" t="s">
        <v>33</v>
      </c>
      <c r="B111" t="s">
        <v>17</v>
      </c>
      <c r="C111">
        <v>1</v>
      </c>
      <c r="G111" t="s">
        <v>18</v>
      </c>
    </row>
    <row r="112" spans="1:7" ht="14.25">
      <c r="A112" t="s">
        <v>95</v>
      </c>
      <c r="B112" t="s">
        <v>17</v>
      </c>
      <c r="C112">
        <v>1</v>
      </c>
      <c r="G112" t="s">
        <v>18</v>
      </c>
    </row>
    <row r="113" spans="1:7" ht="14.25">
      <c r="A113" t="s">
        <v>96</v>
      </c>
      <c r="B113" t="s">
        <v>17</v>
      </c>
      <c r="C113">
        <v>1</v>
      </c>
      <c r="G113" t="s">
        <v>18</v>
      </c>
    </row>
    <row r="114" spans="1:2" ht="14.25">
      <c r="A114" t="s">
        <v>97</v>
      </c>
      <c r="B114" t="s">
        <v>17</v>
      </c>
    </row>
    <row r="115" spans="1:2" ht="14.25">
      <c r="A115" t="s">
        <v>98</v>
      </c>
      <c r="B115" t="s">
        <v>17</v>
      </c>
    </row>
    <row r="116" spans="1:21" ht="14.25">
      <c r="A116" t="s">
        <v>103</v>
      </c>
      <c r="B116" t="s">
        <v>17</v>
      </c>
      <c r="C116">
        <v>1</v>
      </c>
      <c r="G116" t="s">
        <v>18</v>
      </c>
      <c r="L116">
        <v>0.5710000000000001</v>
      </c>
      <c r="M116">
        <v>0.41100000000000003</v>
      </c>
      <c r="N116">
        <v>0.41100000000000003</v>
      </c>
      <c r="O116">
        <v>0.441</v>
      </c>
      <c r="P116">
        <v>0.45</v>
      </c>
      <c r="Q116">
        <v>0.46</v>
      </c>
      <c r="R116">
        <v>0.46</v>
      </c>
      <c r="S116">
        <v>0.47</v>
      </c>
      <c r="T116">
        <v>0.47</v>
      </c>
      <c r="U116">
        <v>0.48</v>
      </c>
    </row>
    <row r="117" ht="14.25">
      <c r="A117" t="s">
        <v>93</v>
      </c>
    </row>
    <row r="118" spans="1:7" ht="14.25">
      <c r="A118" t="s">
        <v>24</v>
      </c>
      <c r="B118" t="s">
        <v>17</v>
      </c>
      <c r="C118">
        <v>1</v>
      </c>
      <c r="G118" t="s">
        <v>18</v>
      </c>
    </row>
    <row r="119" spans="1:7" ht="14.25">
      <c r="A119" t="s">
        <v>30</v>
      </c>
      <c r="B119" t="s">
        <v>17</v>
      </c>
      <c r="C119">
        <v>1</v>
      </c>
      <c r="G119" t="s">
        <v>18</v>
      </c>
    </row>
    <row r="120" spans="1:7" ht="14.25">
      <c r="A120" t="s">
        <v>33</v>
      </c>
      <c r="B120" t="s">
        <v>17</v>
      </c>
      <c r="C120">
        <v>1</v>
      </c>
      <c r="G120" t="s">
        <v>18</v>
      </c>
    </row>
    <row r="121" spans="1:7" ht="14.25">
      <c r="A121" t="s">
        <v>95</v>
      </c>
      <c r="B121" t="s">
        <v>17</v>
      </c>
      <c r="C121">
        <v>1</v>
      </c>
      <c r="G121" t="s">
        <v>18</v>
      </c>
    </row>
    <row r="122" spans="1:7" ht="14.25">
      <c r="A122" t="s">
        <v>96</v>
      </c>
      <c r="B122" t="s">
        <v>17</v>
      </c>
      <c r="C122">
        <v>1</v>
      </c>
      <c r="G122" t="s">
        <v>18</v>
      </c>
    </row>
    <row r="123" spans="1:2" ht="14.25">
      <c r="A123" t="s">
        <v>97</v>
      </c>
      <c r="B123" t="s">
        <v>17</v>
      </c>
    </row>
    <row r="124" spans="1:2" ht="14.25">
      <c r="A124" t="s">
        <v>98</v>
      </c>
      <c r="B124" t="s">
        <v>17</v>
      </c>
    </row>
    <row r="125" spans="1:21" ht="14.25">
      <c r="A125" t="s">
        <v>104</v>
      </c>
      <c r="B125" t="s">
        <v>26</v>
      </c>
      <c r="C125">
        <v>1</v>
      </c>
      <c r="G125" t="s">
        <v>18</v>
      </c>
      <c r="L125">
        <v>177.5</v>
      </c>
      <c r="M125">
        <v>773.5</v>
      </c>
      <c r="N125" t="s">
        <v>105</v>
      </c>
      <c r="O125">
        <v>804.4</v>
      </c>
      <c r="P125">
        <f>O125*1.04</f>
        <v>836.576</v>
      </c>
      <c r="Q125">
        <f>O125*1.07</f>
        <v>860.708</v>
      </c>
      <c r="R125">
        <f>P125*1.04</f>
        <v>870.03904</v>
      </c>
      <c r="S125">
        <f>Q125*1.04</f>
        <v>895.13632</v>
      </c>
      <c r="T125">
        <f>R125*1.04</f>
        <v>904.8406016</v>
      </c>
      <c r="U125">
        <f>S125*1.04</f>
        <v>930.9417728</v>
      </c>
    </row>
    <row r="126" spans="2:7" ht="14.25">
      <c r="B126" t="s">
        <v>27</v>
      </c>
      <c r="C126">
        <v>1</v>
      </c>
      <c r="G126" t="s">
        <v>28</v>
      </c>
    </row>
    <row r="127" ht="14.25">
      <c r="B127" t="s">
        <v>29</v>
      </c>
    </row>
    <row r="128" spans="1:21" ht="14.25">
      <c r="A128" t="s">
        <v>106</v>
      </c>
      <c r="B128" t="s">
        <v>26</v>
      </c>
      <c r="C128">
        <v>1</v>
      </c>
      <c r="G128" t="s">
        <v>18</v>
      </c>
      <c r="L128">
        <v>543.5</v>
      </c>
      <c r="M128">
        <v>204.7</v>
      </c>
      <c r="N128" t="s">
        <v>107</v>
      </c>
      <c r="O128">
        <v>564.7</v>
      </c>
      <c r="P128">
        <f>O128*1.04</f>
        <v>587.288</v>
      </c>
      <c r="Q128">
        <f>O128*1.05</f>
        <v>592.9350000000001</v>
      </c>
      <c r="R128">
        <f>P128*1.04</f>
        <v>610.77952</v>
      </c>
      <c r="S128">
        <f>Q128*1.04</f>
        <v>616.6524000000001</v>
      </c>
      <c r="T128">
        <f>R128*1.04</f>
        <v>635.2107008</v>
      </c>
      <c r="U128">
        <f>S128*1.04</f>
        <v>641.3184960000001</v>
      </c>
    </row>
    <row r="129" spans="2:7" ht="14.25">
      <c r="B129" t="s">
        <v>27</v>
      </c>
      <c r="C129">
        <v>1</v>
      </c>
      <c r="G129" t="s">
        <v>28</v>
      </c>
    </row>
    <row r="130" ht="14.25">
      <c r="B130" t="s">
        <v>29</v>
      </c>
    </row>
    <row r="131" ht="14.25">
      <c r="A131" t="s">
        <v>108</v>
      </c>
    </row>
    <row r="132" spans="1:21" ht="14.25">
      <c r="A132" t="s">
        <v>109</v>
      </c>
      <c r="B132" t="s">
        <v>26</v>
      </c>
      <c r="C132">
        <v>1</v>
      </c>
      <c r="G132" t="s">
        <v>18</v>
      </c>
      <c r="L132">
        <v>934.8</v>
      </c>
      <c r="M132">
        <v>538.4</v>
      </c>
      <c r="N132">
        <v>610.5</v>
      </c>
      <c r="O132">
        <f>N132*O133*O134/10000</f>
        <v>660.561</v>
      </c>
      <c r="P132">
        <f>O132*P133*P134/10000</f>
        <v>712.7968427579999</v>
      </c>
      <c r="Q132">
        <f>O132*Q133*Q134/10000</f>
        <v>714.2210122739999</v>
      </c>
      <c r="R132">
        <f>P132*R133*R134/10000</f>
        <v>768.4498818500163</v>
      </c>
      <c r="S132">
        <f>Q132*S133*S134/10000</f>
        <v>770.7544622795361</v>
      </c>
      <c r="T132">
        <f>R132*T133*T134/10000</f>
        <v>824.5467232250674</v>
      </c>
      <c r="U132">
        <f>S132*U133*U134/10000</f>
        <v>827.0195380259422</v>
      </c>
    </row>
    <row r="133" spans="2:21" ht="14.25">
      <c r="B133" t="s">
        <v>27</v>
      </c>
      <c r="C133">
        <v>1</v>
      </c>
      <c r="G133" t="s">
        <v>28</v>
      </c>
      <c r="L133" t="s">
        <v>32</v>
      </c>
      <c r="M133">
        <f>M132/L132/M134*10000</f>
        <v>53.42783629964998</v>
      </c>
      <c r="N133">
        <f>N132/M132/N134*10000</f>
        <v>104.79808730187067</v>
      </c>
      <c r="O133">
        <v>100</v>
      </c>
      <c r="P133">
        <v>100.1</v>
      </c>
      <c r="Q133">
        <v>100.3</v>
      </c>
      <c r="R133">
        <v>100.1</v>
      </c>
      <c r="S133">
        <v>100.2</v>
      </c>
      <c r="T133">
        <v>100</v>
      </c>
      <c r="U133">
        <v>100</v>
      </c>
    </row>
    <row r="134" spans="2:21" ht="14.25">
      <c r="B134" t="s">
        <v>29</v>
      </c>
      <c r="C134">
        <v>1</v>
      </c>
      <c r="G134" t="s">
        <v>23</v>
      </c>
      <c r="L134" t="s">
        <v>32</v>
      </c>
      <c r="M134">
        <v>107.8</v>
      </c>
      <c r="N134">
        <v>108.2</v>
      </c>
      <c r="O134">
        <v>108.2</v>
      </c>
      <c r="P134">
        <v>107.8</v>
      </c>
      <c r="Q134">
        <v>107.8</v>
      </c>
      <c r="R134">
        <v>107.7</v>
      </c>
      <c r="S134">
        <v>107.7</v>
      </c>
      <c r="T134">
        <v>107.3</v>
      </c>
      <c r="U134">
        <v>107.3</v>
      </c>
    </row>
    <row r="135" ht="14.25">
      <c r="A135" t="s">
        <v>110</v>
      </c>
    </row>
    <row r="136" spans="1:21" ht="14.25">
      <c r="A136" t="s">
        <v>111</v>
      </c>
      <c r="B136" t="s">
        <v>26</v>
      </c>
      <c r="C136">
        <v>1</v>
      </c>
      <c r="G136" t="s">
        <v>18</v>
      </c>
      <c r="L136" t="s">
        <v>32</v>
      </c>
      <c r="M136" t="s">
        <v>32</v>
      </c>
      <c r="N136">
        <v>355</v>
      </c>
      <c r="O136">
        <v>355</v>
      </c>
      <c r="P136">
        <f>O136*P133*P134/10000</f>
        <v>383.07268999999997</v>
      </c>
      <c r="Q136">
        <f>O136*Q133*Q134/10000</f>
        <v>383.83806999999996</v>
      </c>
      <c r="R136">
        <f>P136*R133*R134/10000</f>
        <v>412.98185641712996</v>
      </c>
      <c r="S136">
        <f>Q136*S133*S134/10000</f>
        <v>414.22038859277995</v>
      </c>
      <c r="T136">
        <f>R136*T133*T134/10000</f>
        <v>443.1295319355805</v>
      </c>
      <c r="U136">
        <f>S136*U133*U134/10000</f>
        <v>444.45847696005285</v>
      </c>
    </row>
    <row r="137" spans="1:21" ht="14.25">
      <c r="A137" t="s">
        <v>112</v>
      </c>
      <c r="B137" t="s">
        <v>26</v>
      </c>
      <c r="C137">
        <v>1</v>
      </c>
      <c r="G137" t="s">
        <v>18</v>
      </c>
      <c r="L137" t="s">
        <v>32</v>
      </c>
      <c r="M137" t="s">
        <v>32</v>
      </c>
      <c r="N137">
        <v>242.3</v>
      </c>
      <c r="O137">
        <f aca="true" t="shared" si="3" ref="O137:U137">O132-O136</f>
        <v>305.56100000000004</v>
      </c>
      <c r="P137">
        <f t="shared" si="3"/>
        <v>329.72415275799995</v>
      </c>
      <c r="Q137">
        <f t="shared" si="3"/>
        <v>330.38294227399996</v>
      </c>
      <c r="R137">
        <f t="shared" si="3"/>
        <v>355.4680254328863</v>
      </c>
      <c r="S137">
        <f t="shared" si="3"/>
        <v>356.5340736867562</v>
      </c>
      <c r="T137">
        <f t="shared" si="3"/>
        <v>381.4171912894869</v>
      </c>
      <c r="U137">
        <f t="shared" si="3"/>
        <v>382.56106106588936</v>
      </c>
    </row>
    <row r="138" spans="1:21" ht="14.25">
      <c r="A138" t="s">
        <v>113</v>
      </c>
      <c r="B138" t="s">
        <v>26</v>
      </c>
      <c r="C138">
        <v>1</v>
      </c>
      <c r="G138" t="s">
        <v>18</v>
      </c>
      <c r="L138">
        <v>14.6</v>
      </c>
      <c r="M138">
        <v>5.9</v>
      </c>
      <c r="N138">
        <v>2.1</v>
      </c>
      <c r="O138">
        <v>20.9</v>
      </c>
      <c r="P138">
        <v>2</v>
      </c>
      <c r="Q138">
        <v>5</v>
      </c>
      <c r="R138">
        <v>2</v>
      </c>
      <c r="S138">
        <v>5</v>
      </c>
      <c r="T138">
        <v>2</v>
      </c>
      <c r="U138">
        <v>5</v>
      </c>
    </row>
    <row r="139" spans="1:21" ht="14.25">
      <c r="A139" t="s">
        <v>114</v>
      </c>
      <c r="B139" t="s">
        <v>115</v>
      </c>
      <c r="L139">
        <v>19.63</v>
      </c>
      <c r="M139">
        <v>10.559</v>
      </c>
      <c r="N139">
        <v>7.5</v>
      </c>
      <c r="O139">
        <v>9</v>
      </c>
      <c r="P139">
        <v>8</v>
      </c>
      <c r="Q139">
        <v>8</v>
      </c>
      <c r="R139">
        <v>8</v>
      </c>
      <c r="S139">
        <v>8</v>
      </c>
      <c r="T139">
        <v>8</v>
      </c>
      <c r="U139">
        <v>8</v>
      </c>
    </row>
    <row r="140" ht="14.25">
      <c r="A140" t="s">
        <v>110</v>
      </c>
    </row>
    <row r="141" spans="1:21" ht="14.25">
      <c r="A141" t="s">
        <v>116</v>
      </c>
      <c r="B141" t="s">
        <v>115</v>
      </c>
      <c r="L141">
        <f>L139-L142</f>
        <v>3.8299999999999983</v>
      </c>
      <c r="M141">
        <f>M139-M142</f>
        <v>3.158999999999999</v>
      </c>
      <c r="N141">
        <f>N139-N142</f>
        <v>0</v>
      </c>
      <c r="O141">
        <v>1</v>
      </c>
      <c r="P141">
        <f aca="true" t="shared" si="4" ref="P141:U141">P139-P142</f>
        <v>1</v>
      </c>
      <c r="Q141">
        <f t="shared" si="4"/>
        <v>1</v>
      </c>
      <c r="R141">
        <f t="shared" si="4"/>
        <v>1</v>
      </c>
      <c r="S141">
        <f t="shared" si="4"/>
        <v>1</v>
      </c>
      <c r="T141">
        <f t="shared" si="4"/>
        <v>1</v>
      </c>
      <c r="U141">
        <f t="shared" si="4"/>
        <v>1</v>
      </c>
    </row>
    <row r="142" spans="1:21" ht="14.25">
      <c r="A142" t="s">
        <v>117</v>
      </c>
      <c r="B142" t="s">
        <v>115</v>
      </c>
      <c r="L142">
        <v>15.8</v>
      </c>
      <c r="M142">
        <v>7.4</v>
      </c>
      <c r="N142">
        <v>7.5</v>
      </c>
      <c r="O142">
        <v>6</v>
      </c>
      <c r="P142">
        <v>7</v>
      </c>
      <c r="Q142">
        <v>7</v>
      </c>
      <c r="R142">
        <v>7</v>
      </c>
      <c r="S142">
        <v>7</v>
      </c>
      <c r="T142">
        <v>7</v>
      </c>
      <c r="U142">
        <v>7</v>
      </c>
    </row>
    <row r="143" spans="1:21" ht="14.25">
      <c r="A143" t="s">
        <v>118</v>
      </c>
      <c r="B143" t="s">
        <v>119</v>
      </c>
      <c r="L143">
        <v>73.8</v>
      </c>
      <c r="M143">
        <v>61.4</v>
      </c>
      <c r="N143">
        <v>53.8</v>
      </c>
      <c r="O143">
        <v>48.1</v>
      </c>
      <c r="P143">
        <v>43</v>
      </c>
      <c r="Q143">
        <v>41</v>
      </c>
      <c r="R143">
        <v>40</v>
      </c>
      <c r="S143">
        <v>38</v>
      </c>
      <c r="T143">
        <v>35</v>
      </c>
      <c r="U143">
        <v>34</v>
      </c>
    </row>
    <row r="144" ht="14.25">
      <c r="A144" t="s">
        <v>110</v>
      </c>
    </row>
    <row r="145" spans="1:21" ht="14.25">
      <c r="A145" t="s">
        <v>120</v>
      </c>
      <c r="B145" t="s">
        <v>119</v>
      </c>
      <c r="L145">
        <v>33.8</v>
      </c>
      <c r="M145">
        <v>33.8</v>
      </c>
      <c r="N145">
        <v>32.3</v>
      </c>
      <c r="O145">
        <v>31.1</v>
      </c>
      <c r="P145">
        <v>30</v>
      </c>
      <c r="Q145">
        <v>29</v>
      </c>
      <c r="R145">
        <v>29</v>
      </c>
      <c r="S145">
        <v>28</v>
      </c>
      <c r="T145">
        <v>28</v>
      </c>
      <c r="U145">
        <v>27</v>
      </c>
    </row>
    <row r="146" ht="14.25">
      <c r="A146" t="s">
        <v>121</v>
      </c>
    </row>
    <row r="147" spans="1:7" ht="14.25">
      <c r="A147" t="s">
        <v>122</v>
      </c>
      <c r="B147" t="s">
        <v>17</v>
      </c>
      <c r="C147">
        <v>1</v>
      </c>
      <c r="G147" t="s">
        <v>18</v>
      </c>
    </row>
    <row r="148" spans="1:21" ht="14.25">
      <c r="A148" t="s">
        <v>123</v>
      </c>
      <c r="B148" t="s">
        <v>124</v>
      </c>
      <c r="C148">
        <v>1</v>
      </c>
      <c r="G148" t="s">
        <v>18</v>
      </c>
      <c r="L148">
        <v>4.5</v>
      </c>
      <c r="M148">
        <v>5.2</v>
      </c>
      <c r="N148">
        <v>4.1</v>
      </c>
      <c r="O148">
        <v>4.1</v>
      </c>
      <c r="P148">
        <v>4.2</v>
      </c>
      <c r="Q148">
        <v>4.3</v>
      </c>
      <c r="R148">
        <v>4.2</v>
      </c>
      <c r="S148">
        <v>4.2</v>
      </c>
      <c r="T148">
        <v>4.2</v>
      </c>
      <c r="U148">
        <v>4.2</v>
      </c>
    </row>
    <row r="149" spans="1:21" ht="14.25">
      <c r="A149" t="s">
        <v>125</v>
      </c>
      <c r="B149" t="s">
        <v>17</v>
      </c>
      <c r="C149">
        <v>1</v>
      </c>
      <c r="G149" t="s">
        <v>18</v>
      </c>
      <c r="L149">
        <v>0.514</v>
      </c>
      <c r="M149">
        <v>0.639</v>
      </c>
      <c r="N149">
        <v>0.49</v>
      </c>
      <c r="O149">
        <v>0.5</v>
      </c>
      <c r="P149">
        <v>0.52</v>
      </c>
      <c r="Q149">
        <v>0.53</v>
      </c>
      <c r="R149">
        <v>0.52</v>
      </c>
      <c r="S149">
        <v>0.52</v>
      </c>
      <c r="T149">
        <v>0.51</v>
      </c>
      <c r="U149">
        <v>0.51</v>
      </c>
    </row>
    <row r="150" spans="1:21" ht="14.25">
      <c r="A150" t="s">
        <v>126</v>
      </c>
      <c r="B150" t="s">
        <v>17</v>
      </c>
      <c r="C150">
        <v>1</v>
      </c>
      <c r="G150" t="s">
        <v>18</v>
      </c>
      <c r="L150">
        <v>6.58</v>
      </c>
      <c r="M150">
        <v>5.74</v>
      </c>
      <c r="N150">
        <v>5.58</v>
      </c>
      <c r="O150">
        <v>6.14</v>
      </c>
      <c r="P150">
        <v>6.1</v>
      </c>
      <c r="Q150">
        <v>6.2</v>
      </c>
      <c r="R150">
        <v>6.2</v>
      </c>
      <c r="S150">
        <v>6.3</v>
      </c>
      <c r="T150">
        <v>6.4</v>
      </c>
      <c r="U150">
        <v>6.5</v>
      </c>
    </row>
    <row r="151" spans="1:21" ht="14.25">
      <c r="A151" t="s">
        <v>127</v>
      </c>
      <c r="B151" t="s">
        <v>128</v>
      </c>
      <c r="C151">
        <v>1</v>
      </c>
      <c r="G151" t="s">
        <v>18</v>
      </c>
      <c r="L151" t="s">
        <v>129</v>
      </c>
      <c r="M151">
        <v>1205.18</v>
      </c>
      <c r="N151">
        <v>1295.56</v>
      </c>
      <c r="O151">
        <v>1579.03</v>
      </c>
      <c r="P151">
        <v>1736.9</v>
      </c>
      <c r="Q151">
        <v>1784.3</v>
      </c>
      <c r="R151">
        <v>1910.6</v>
      </c>
      <c r="S151">
        <v>1962.7</v>
      </c>
      <c r="T151">
        <v>2101.7</v>
      </c>
      <c r="U151">
        <v>2159</v>
      </c>
    </row>
    <row r="152" spans="1:21" ht="14.25">
      <c r="A152" t="s">
        <v>130</v>
      </c>
      <c r="B152" t="s">
        <v>128</v>
      </c>
      <c r="C152">
        <v>1</v>
      </c>
      <c r="G152" t="s">
        <v>18</v>
      </c>
      <c r="L152">
        <v>12.01</v>
      </c>
      <c r="M152">
        <v>20.66</v>
      </c>
      <c r="N152">
        <v>16.14</v>
      </c>
      <c r="O152">
        <v>19.17</v>
      </c>
      <c r="P152">
        <v>21.09</v>
      </c>
      <c r="Q152">
        <v>21.7</v>
      </c>
      <c r="R152">
        <v>23.2</v>
      </c>
      <c r="S152">
        <v>23.8</v>
      </c>
      <c r="T152">
        <v>25.5</v>
      </c>
      <c r="U152">
        <v>26.2</v>
      </c>
    </row>
    <row r="153" spans="1:21" ht="14.25">
      <c r="A153" t="s">
        <v>131</v>
      </c>
      <c r="B153" t="s">
        <v>132</v>
      </c>
      <c r="L153">
        <v>1.88</v>
      </c>
      <c r="M153">
        <v>1.85</v>
      </c>
      <c r="N153">
        <v>1.81</v>
      </c>
      <c r="O153">
        <v>1.81</v>
      </c>
      <c r="P153">
        <v>1.81</v>
      </c>
      <c r="Q153">
        <v>1.82</v>
      </c>
      <c r="R153">
        <v>1.81</v>
      </c>
      <c r="S153">
        <v>1.82</v>
      </c>
      <c r="T153">
        <v>1.81</v>
      </c>
      <c r="U153">
        <v>1.82</v>
      </c>
    </row>
    <row r="154" spans="1:2" ht="14.25">
      <c r="A154" t="s">
        <v>133</v>
      </c>
      <c r="B154" t="s">
        <v>124</v>
      </c>
    </row>
    <row r="155" spans="1:21" ht="14.25">
      <c r="A155" t="s">
        <v>134</v>
      </c>
      <c r="B155" t="s">
        <v>132</v>
      </c>
      <c r="L155">
        <v>0.195</v>
      </c>
      <c r="M155">
        <v>0.184</v>
      </c>
      <c r="N155">
        <v>0.202</v>
      </c>
      <c r="O155">
        <v>0.2</v>
      </c>
      <c r="P155">
        <v>0.2</v>
      </c>
      <c r="Q155">
        <v>0.2</v>
      </c>
      <c r="R155">
        <v>0.2</v>
      </c>
      <c r="S155">
        <v>0.2</v>
      </c>
      <c r="T155">
        <v>0.2</v>
      </c>
      <c r="U155">
        <v>0.2</v>
      </c>
    </row>
    <row r="156" ht="14.25">
      <c r="A156" t="s">
        <v>135</v>
      </c>
    </row>
    <row r="157" ht="14.25">
      <c r="A157" t="s">
        <v>136</v>
      </c>
    </row>
    <row r="158" spans="1:21" ht="14.25">
      <c r="A158" t="s">
        <v>137</v>
      </c>
      <c r="B158" t="s">
        <v>138</v>
      </c>
      <c r="C158">
        <v>1</v>
      </c>
      <c r="G158" t="s">
        <v>18</v>
      </c>
      <c r="L158">
        <v>41.8</v>
      </c>
      <c r="M158">
        <v>18.2</v>
      </c>
      <c r="N158">
        <v>18.3</v>
      </c>
      <c r="O158">
        <v>18.3</v>
      </c>
      <c r="P158">
        <v>18.31</v>
      </c>
      <c r="Q158">
        <v>18.4</v>
      </c>
      <c r="R158">
        <v>18.32</v>
      </c>
      <c r="S158">
        <v>18.5</v>
      </c>
      <c r="T158">
        <v>18.4</v>
      </c>
      <c r="U158">
        <v>18.6</v>
      </c>
    </row>
    <row r="159" spans="1:21" ht="14.25">
      <c r="A159" t="s">
        <v>139</v>
      </c>
      <c r="B159" t="s">
        <v>140</v>
      </c>
      <c r="C159">
        <v>1</v>
      </c>
      <c r="G159" t="s">
        <v>18</v>
      </c>
      <c r="L159">
        <v>209.1</v>
      </c>
      <c r="M159">
        <v>203.4</v>
      </c>
      <c r="N159">
        <v>202</v>
      </c>
      <c r="O159">
        <v>202</v>
      </c>
      <c r="P159">
        <v>202.1</v>
      </c>
      <c r="Q159">
        <v>202.2</v>
      </c>
      <c r="R159">
        <v>202.2</v>
      </c>
      <c r="S159">
        <v>202.3</v>
      </c>
      <c r="T159">
        <v>202.4</v>
      </c>
      <c r="U159">
        <v>202.5</v>
      </c>
    </row>
    <row r="160" spans="1:21" ht="14.25">
      <c r="A160" t="s">
        <v>141</v>
      </c>
      <c r="B160" t="s">
        <v>142</v>
      </c>
      <c r="C160">
        <v>1</v>
      </c>
      <c r="G160" t="s">
        <v>18</v>
      </c>
      <c r="L160">
        <v>20</v>
      </c>
      <c r="M160">
        <v>15.45</v>
      </c>
      <c r="N160">
        <v>15.36</v>
      </c>
      <c r="O160">
        <v>15.4</v>
      </c>
      <c r="P160">
        <v>15.45</v>
      </c>
      <c r="Q160">
        <v>15.4</v>
      </c>
      <c r="R160">
        <v>15.5</v>
      </c>
      <c r="S160">
        <v>15.51</v>
      </c>
      <c r="T160">
        <v>15.52</v>
      </c>
      <c r="U160">
        <v>15.6</v>
      </c>
    </row>
    <row r="161" spans="1:21" ht="14.25">
      <c r="A161" t="s">
        <v>143</v>
      </c>
      <c r="B161" t="s">
        <v>142</v>
      </c>
      <c r="C161">
        <v>1</v>
      </c>
      <c r="G161" t="s">
        <v>18</v>
      </c>
      <c r="L161">
        <v>74</v>
      </c>
      <c r="M161">
        <v>58.6</v>
      </c>
      <c r="N161">
        <v>47.68</v>
      </c>
      <c r="O161">
        <v>48</v>
      </c>
      <c r="P161">
        <v>48.1</v>
      </c>
      <c r="Q161">
        <v>48</v>
      </c>
      <c r="R161">
        <v>48.2</v>
      </c>
      <c r="S161">
        <v>48.18</v>
      </c>
      <c r="T161">
        <v>49</v>
      </c>
      <c r="U161">
        <v>49.1</v>
      </c>
    </row>
    <row r="162" spans="1:21" ht="14.25">
      <c r="A162" t="s">
        <v>144</v>
      </c>
      <c r="B162" t="s">
        <v>145</v>
      </c>
      <c r="C162">
        <v>1</v>
      </c>
      <c r="G162" t="s">
        <v>18</v>
      </c>
      <c r="L162">
        <f>20/L10*10</f>
        <v>8.183640901837228</v>
      </c>
      <c r="M162">
        <f>20/M10*10</f>
        <v>8.108327252087895</v>
      </c>
      <c r="N162">
        <f aca="true" t="shared" si="5" ref="N162:U162">16/N10*10</f>
        <v>7.08215297450425</v>
      </c>
      <c r="O162">
        <f t="shared" si="5"/>
        <v>7.064017660044151</v>
      </c>
      <c r="P162">
        <f t="shared" si="5"/>
        <v>7.048458149779736</v>
      </c>
      <c r="Q162">
        <f t="shared" si="5"/>
        <v>7.048458149779736</v>
      </c>
      <c r="R162">
        <f t="shared" si="5"/>
        <v>7.048458149779736</v>
      </c>
      <c r="S162">
        <f t="shared" si="5"/>
        <v>7.048458149779736</v>
      </c>
      <c r="T162">
        <f t="shared" si="5"/>
        <v>7.048458149779736</v>
      </c>
      <c r="U162">
        <f t="shared" si="5"/>
        <v>7.048458149779736</v>
      </c>
    </row>
    <row r="163" spans="1:21" ht="14.25">
      <c r="A163" t="s">
        <v>146</v>
      </c>
      <c r="B163" t="s">
        <v>147</v>
      </c>
      <c r="C163">
        <v>1</v>
      </c>
      <c r="G163" t="s">
        <v>18</v>
      </c>
      <c r="L163">
        <f>22/L10*100</f>
        <v>90.0200499202095</v>
      </c>
      <c r="M163">
        <f>21/M10*100</f>
        <v>85.13743614692288</v>
      </c>
      <c r="N163">
        <f>21/N10*100</f>
        <v>92.95325779036828</v>
      </c>
      <c r="O163">
        <f>20/O10*100</f>
        <v>88.30022075055189</v>
      </c>
      <c r="P163">
        <f>19/P10*100</f>
        <v>83.70044052863437</v>
      </c>
      <c r="Q163">
        <f>19/Q10*100</f>
        <v>83.70044052863437</v>
      </c>
      <c r="R163">
        <f>18/R10*100</f>
        <v>79.29515418502203</v>
      </c>
      <c r="S163">
        <f>18/S10*100</f>
        <v>79.29515418502203</v>
      </c>
      <c r="T163">
        <f>18/T10*100</f>
        <v>79.29515418502203</v>
      </c>
      <c r="U163">
        <f>18/U10*100</f>
        <v>79.29515418502203</v>
      </c>
    </row>
    <row r="164" spans="1:21" ht="14.25">
      <c r="A164" t="s">
        <v>148</v>
      </c>
      <c r="B164" t="s">
        <v>147</v>
      </c>
      <c r="C164">
        <v>1</v>
      </c>
      <c r="G164" t="s">
        <v>18</v>
      </c>
      <c r="L164">
        <f>26/L10*100</f>
        <v>106.38733172388395</v>
      </c>
      <c r="M164">
        <f>21/M10*100</f>
        <v>85.13743614692288</v>
      </c>
      <c r="N164">
        <f>21/N10*100</f>
        <v>92.95325779036828</v>
      </c>
      <c r="O164">
        <f>21/O10*100</f>
        <v>92.71523178807948</v>
      </c>
      <c r="P164">
        <f>20/P10*100</f>
        <v>88.1057268722467</v>
      </c>
      <c r="Q164">
        <f>20/Q10*100</f>
        <v>88.1057268722467</v>
      </c>
      <c r="R164">
        <f>19/R10*100</f>
        <v>83.70044052863437</v>
      </c>
      <c r="S164">
        <f>19/S10*100</f>
        <v>83.70044052863437</v>
      </c>
      <c r="T164">
        <f>19/T10*100</f>
        <v>83.70044052863437</v>
      </c>
      <c r="U164">
        <f>19/U10*100</f>
        <v>83.70044052863437</v>
      </c>
    </row>
    <row r="165" spans="1:21" ht="14.25">
      <c r="A165" t="s">
        <v>149</v>
      </c>
      <c r="B165" t="s">
        <v>150</v>
      </c>
      <c r="C165">
        <v>1</v>
      </c>
      <c r="G165" t="s">
        <v>18</v>
      </c>
      <c r="L165">
        <f>1467/1426*1000</f>
        <v>1028.7517531556803</v>
      </c>
      <c r="M165">
        <f>1480/1526*1000</f>
        <v>969.8558322411534</v>
      </c>
      <c r="N165">
        <f>1244/1560*1000</f>
        <v>797.4358974358975</v>
      </c>
      <c r="O165">
        <f>1244/1493*1000</f>
        <v>833.2217012726055</v>
      </c>
      <c r="P165">
        <f>1349/1514*1000</f>
        <v>891.0171730515192</v>
      </c>
      <c r="Q165">
        <v>891.02</v>
      </c>
      <c r="R165">
        <f>1349/1545*1000</f>
        <v>873.1391585760517</v>
      </c>
      <c r="S165">
        <v>873.14</v>
      </c>
      <c r="T165">
        <f>1374/1540*1000</f>
        <v>892.2077922077922</v>
      </c>
      <c r="U165">
        <v>892.21</v>
      </c>
    </row>
    <row r="166" spans="1:21" ht="14.25">
      <c r="A166" t="s">
        <v>114</v>
      </c>
      <c r="B166" t="s">
        <v>151</v>
      </c>
      <c r="C166">
        <v>1</v>
      </c>
      <c r="G166" t="s">
        <v>18</v>
      </c>
      <c r="L166">
        <v>19.63</v>
      </c>
      <c r="M166">
        <v>10.559</v>
      </c>
      <c r="N166">
        <f aca="true" t="shared" si="6" ref="N166:U166">N139</f>
        <v>7.5</v>
      </c>
      <c r="O166">
        <f t="shared" si="6"/>
        <v>9</v>
      </c>
      <c r="P166">
        <f t="shared" si="6"/>
        <v>8</v>
      </c>
      <c r="Q166">
        <f t="shared" si="6"/>
        <v>8</v>
      </c>
      <c r="R166">
        <f t="shared" si="6"/>
        <v>8</v>
      </c>
      <c r="S166">
        <f t="shared" si="6"/>
        <v>8</v>
      </c>
      <c r="T166">
        <f t="shared" si="6"/>
        <v>8</v>
      </c>
      <c r="U166">
        <f t="shared" si="6"/>
        <v>8</v>
      </c>
    </row>
    <row r="167" spans="1:21" ht="14.25">
      <c r="A167" t="s">
        <v>152</v>
      </c>
      <c r="B167" t="s">
        <v>153</v>
      </c>
      <c r="C167">
        <v>1</v>
      </c>
      <c r="G167" t="s">
        <v>18</v>
      </c>
      <c r="L167">
        <v>26.2</v>
      </c>
      <c r="M167">
        <v>26.3</v>
      </c>
      <c r="N167">
        <v>29.1</v>
      </c>
      <c r="O167">
        <v>29.5</v>
      </c>
      <c r="P167">
        <v>29.9</v>
      </c>
      <c r="Q167">
        <v>30</v>
      </c>
      <c r="R167">
        <v>30.3</v>
      </c>
      <c r="S167">
        <v>30.5</v>
      </c>
      <c r="T167">
        <v>30.7</v>
      </c>
      <c r="U167">
        <v>31</v>
      </c>
    </row>
    <row r="168" spans="1:21" ht="14.25">
      <c r="A168" t="s">
        <v>154</v>
      </c>
      <c r="B168" t="s">
        <v>124</v>
      </c>
      <c r="L168" t="s">
        <v>32</v>
      </c>
      <c r="M168">
        <v>83</v>
      </c>
      <c r="N168">
        <v>91</v>
      </c>
      <c r="O168">
        <v>91</v>
      </c>
      <c r="P168">
        <v>91</v>
      </c>
      <c r="Q168">
        <v>93</v>
      </c>
      <c r="R168">
        <v>91</v>
      </c>
      <c r="S168">
        <v>93</v>
      </c>
      <c r="T168">
        <v>91</v>
      </c>
      <c r="U168">
        <v>94</v>
      </c>
    </row>
    <row r="169" ht="14.25">
      <c r="A169" t="s">
        <v>155</v>
      </c>
    </row>
    <row r="170" spans="1:21" ht="14.25">
      <c r="A170" t="s">
        <v>156</v>
      </c>
      <c r="B170" t="s">
        <v>17</v>
      </c>
      <c r="L170" t="s">
        <v>32</v>
      </c>
      <c r="M170">
        <v>3.6109999999999998</v>
      </c>
      <c r="N170">
        <v>3.306</v>
      </c>
      <c r="O170">
        <v>3.3</v>
      </c>
      <c r="P170">
        <v>3.4</v>
      </c>
      <c r="Q170">
        <v>3.5</v>
      </c>
      <c r="R170">
        <v>3.6</v>
      </c>
      <c r="S170">
        <v>3.7</v>
      </c>
      <c r="T170">
        <v>3.8</v>
      </c>
      <c r="U170">
        <v>3.9</v>
      </c>
    </row>
    <row r="171" spans="2:21" ht="14.25">
      <c r="B171" t="s">
        <v>22</v>
      </c>
      <c r="L171" t="s">
        <v>32</v>
      </c>
      <c r="M171" t="s">
        <v>32</v>
      </c>
      <c r="N171">
        <f>N170/M170</f>
        <v>0.9155358626419275</v>
      </c>
      <c r="O171">
        <f>O170/N170</f>
        <v>0.998185117967332</v>
      </c>
      <c r="P171">
        <f>P170/O170</f>
        <v>1.0303030303030303</v>
      </c>
      <c r="Q171">
        <f>Q170/O170</f>
        <v>1.0606060606060606</v>
      </c>
      <c r="R171">
        <f>R170/P170</f>
        <v>1.0588235294117647</v>
      </c>
      <c r="S171">
        <f>S170/Q170</f>
        <v>1.0571428571428572</v>
      </c>
      <c r="T171">
        <f>T170/R170</f>
        <v>1.0555555555555556</v>
      </c>
      <c r="U171">
        <f>U170/S170</f>
        <v>1.054054054054054</v>
      </c>
    </row>
    <row r="172" spans="1:21" ht="14.25">
      <c r="A172" t="s">
        <v>157</v>
      </c>
      <c r="B172" t="s">
        <v>94</v>
      </c>
      <c r="L172">
        <v>9400</v>
      </c>
      <c r="M172">
        <v>9300</v>
      </c>
      <c r="N172">
        <v>9600</v>
      </c>
      <c r="O172">
        <v>9000</v>
      </c>
      <c r="P172">
        <v>9000</v>
      </c>
      <c r="Q172">
        <v>9000</v>
      </c>
      <c r="R172">
        <v>9000</v>
      </c>
      <c r="S172">
        <v>9000</v>
      </c>
      <c r="T172">
        <v>9000</v>
      </c>
      <c r="U172">
        <v>9000</v>
      </c>
    </row>
    <row r="173" spans="2:21" ht="14.25">
      <c r="B173" t="s">
        <v>22</v>
      </c>
      <c r="L173" t="s">
        <v>32</v>
      </c>
      <c r="M173">
        <f>M172/L172</f>
        <v>0.9893617021276596</v>
      </c>
      <c r="N173">
        <f>N172/M172</f>
        <v>1.032258064516129</v>
      </c>
      <c r="O173">
        <f>O172/N172</f>
        <v>0.9375</v>
      </c>
      <c r="P173">
        <f>P172/O172</f>
        <v>1</v>
      </c>
      <c r="Q173">
        <f>Q172/O172</f>
        <v>1</v>
      </c>
      <c r="R173">
        <f>R172/P172</f>
        <v>1</v>
      </c>
      <c r="S173">
        <f>S172/Q172</f>
        <v>1</v>
      </c>
      <c r="T173">
        <f>T172/R172</f>
        <v>1</v>
      </c>
      <c r="U173">
        <f>U172/S172</f>
        <v>1</v>
      </c>
    </row>
    <row r="174" ht="14.25">
      <c r="A174" t="s">
        <v>158</v>
      </c>
    </row>
    <row r="175" ht="14.25">
      <c r="A175" t="s">
        <v>159</v>
      </c>
    </row>
    <row r="176" spans="1:21" ht="14.25">
      <c r="A176" t="s">
        <v>160</v>
      </c>
      <c r="B176" t="s">
        <v>161</v>
      </c>
      <c r="L176">
        <v>9325.6</v>
      </c>
      <c r="M176">
        <v>1207.6</v>
      </c>
      <c r="N176">
        <v>6224.7</v>
      </c>
      <c r="O176">
        <v>5656.8</v>
      </c>
      <c r="P176">
        <v>1054</v>
      </c>
      <c r="Q176">
        <v>1054</v>
      </c>
      <c r="R176">
        <v>1004</v>
      </c>
      <c r="S176">
        <v>1004</v>
      </c>
      <c r="T176" t="s">
        <v>32</v>
      </c>
      <c r="U176" t="s">
        <v>32</v>
      </c>
    </row>
    <row r="177" ht="14.25">
      <c r="A177" t="s">
        <v>39</v>
      </c>
    </row>
    <row r="178" spans="1:21" ht="14.25">
      <c r="A178" t="s">
        <v>162</v>
      </c>
      <c r="B178" t="s">
        <v>161</v>
      </c>
      <c r="L178">
        <v>440.3</v>
      </c>
      <c r="M178">
        <v>1190.4</v>
      </c>
      <c r="N178">
        <v>2871.7</v>
      </c>
      <c r="O178">
        <v>2756.8</v>
      </c>
      <c r="P178">
        <v>254</v>
      </c>
      <c r="Q178">
        <v>254</v>
      </c>
      <c r="R178">
        <v>254</v>
      </c>
      <c r="S178">
        <v>254</v>
      </c>
      <c r="T178" t="s">
        <v>32</v>
      </c>
      <c r="U178" t="s">
        <v>32</v>
      </c>
    </row>
    <row r="179" spans="1:21" ht="14.25">
      <c r="A179" t="s">
        <v>163</v>
      </c>
      <c r="B179" t="s">
        <v>161</v>
      </c>
      <c r="L179">
        <v>6680.6</v>
      </c>
      <c r="M179">
        <v>2784</v>
      </c>
      <c r="N179">
        <v>3064.3</v>
      </c>
      <c r="O179">
        <v>1719.5</v>
      </c>
      <c r="P179">
        <v>1537</v>
      </c>
      <c r="Q179">
        <v>1537</v>
      </c>
      <c r="R179">
        <v>1487</v>
      </c>
      <c r="S179">
        <v>1487</v>
      </c>
      <c r="T179" t="s">
        <v>32</v>
      </c>
      <c r="U179" t="s">
        <v>32</v>
      </c>
    </row>
    <row r="180" ht="14.25">
      <c r="A180" t="s">
        <v>39</v>
      </c>
    </row>
    <row r="181" spans="1:21" ht="14.25">
      <c r="A181" t="s">
        <v>164</v>
      </c>
      <c r="B181" t="s">
        <v>161</v>
      </c>
      <c r="L181">
        <v>3649.1</v>
      </c>
      <c r="M181">
        <v>1640.6</v>
      </c>
      <c r="N181">
        <v>1744</v>
      </c>
      <c r="O181">
        <v>849.5</v>
      </c>
      <c r="P181">
        <v>662</v>
      </c>
      <c r="Q181">
        <v>662</v>
      </c>
      <c r="R181">
        <v>612</v>
      </c>
      <c r="S181">
        <v>612</v>
      </c>
      <c r="T181" t="s">
        <v>32</v>
      </c>
      <c r="U181" t="s">
        <v>32</v>
      </c>
    </row>
    <row r="182" spans="1:21" ht="14.25">
      <c r="A182" t="s">
        <v>165</v>
      </c>
      <c r="B182" t="s">
        <v>161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B1" t="s">
        <v>166</v>
      </c>
    </row>
    <row r="2" ht="14.25">
      <c r="B2" t="s">
        <v>167</v>
      </c>
    </row>
    <row r="3" ht="14.25">
      <c r="B3" t="s">
        <v>168</v>
      </c>
    </row>
    <row r="4" spans="1:7" ht="14.25">
      <c r="A4" t="s">
        <v>169</v>
      </c>
      <c r="C4" t="s">
        <v>4</v>
      </c>
      <c r="D4" t="s">
        <v>170</v>
      </c>
      <c r="E4" t="s">
        <v>171</v>
      </c>
      <c r="F4" t="s">
        <v>172</v>
      </c>
      <c r="G4" t="s">
        <v>173</v>
      </c>
    </row>
    <row r="5" spans="1:3" ht="14.25">
      <c r="A5" t="s">
        <v>174</v>
      </c>
      <c r="B5" t="s">
        <v>175</v>
      </c>
      <c r="C5" t="s">
        <v>176</v>
      </c>
    </row>
    <row r="6" spans="2:3" ht="14.25">
      <c r="B6" t="s">
        <v>177</v>
      </c>
      <c r="C6" t="s">
        <v>178</v>
      </c>
    </row>
    <row r="7" spans="2:3" ht="14.25">
      <c r="B7" t="s">
        <v>179</v>
      </c>
      <c r="C7" t="s">
        <v>180</v>
      </c>
    </row>
    <row r="9" spans="1:2" ht="14.25">
      <c r="A9" t="s">
        <v>181</v>
      </c>
      <c r="B9" t="s">
        <v>182</v>
      </c>
    </row>
    <row r="10" spans="2:3" ht="14.25">
      <c r="B10" t="s">
        <v>183</v>
      </c>
      <c r="C10" t="s">
        <v>176</v>
      </c>
    </row>
    <row r="11" spans="2:3" ht="14.25">
      <c r="B11" t="s">
        <v>184</v>
      </c>
      <c r="C11" t="s">
        <v>178</v>
      </c>
    </row>
    <row r="12" spans="2:3" ht="14.25">
      <c r="B12" t="s">
        <v>185</v>
      </c>
      <c r="C12" t="s">
        <v>180</v>
      </c>
    </row>
    <row r="14" spans="1:3" ht="14.25">
      <c r="A14" t="s">
        <v>186</v>
      </c>
      <c r="B14" t="s">
        <v>187</v>
      </c>
      <c r="C14" t="s">
        <v>176</v>
      </c>
    </row>
    <row r="15" spans="2:3" ht="14.25">
      <c r="B15" t="s">
        <v>188</v>
      </c>
      <c r="C15" t="s">
        <v>178</v>
      </c>
    </row>
    <row r="16" spans="2:3" ht="14.25">
      <c r="B16" t="s">
        <v>189</v>
      </c>
      <c r="C16" t="s">
        <v>180</v>
      </c>
    </row>
    <row r="18" spans="1:3" ht="14.25">
      <c r="A18" t="s">
        <v>190</v>
      </c>
      <c r="B18" t="s">
        <v>191</v>
      </c>
      <c r="C18" t="s">
        <v>192</v>
      </c>
    </row>
    <row r="19" ht="14.25">
      <c r="B19" t="s">
        <v>39</v>
      </c>
    </row>
    <row r="20" spans="2:3" ht="14.25">
      <c r="B20" t="s">
        <v>193</v>
      </c>
      <c r="C20" t="s">
        <v>17</v>
      </c>
    </row>
    <row r="21" spans="2:3" ht="14.25">
      <c r="B21" t="s">
        <v>194</v>
      </c>
      <c r="C21" t="s">
        <v>17</v>
      </c>
    </row>
    <row r="22" spans="2:3" ht="14.25">
      <c r="B22" t="s">
        <v>195</v>
      </c>
      <c r="C22" t="s">
        <v>17</v>
      </c>
    </row>
    <row r="23" spans="2:3" ht="14.25">
      <c r="B23" t="s">
        <v>196</v>
      </c>
      <c r="C23" t="s">
        <v>17</v>
      </c>
    </row>
    <row r="24" spans="2:3" ht="14.25">
      <c r="B24" t="s">
        <v>197</v>
      </c>
      <c r="C24" t="s">
        <v>17</v>
      </c>
    </row>
    <row r="25" spans="2:3" ht="14.25">
      <c r="B25" t="s">
        <v>198</v>
      </c>
      <c r="C25" t="s">
        <v>180</v>
      </c>
    </row>
    <row r="27" spans="1:3" ht="14.25">
      <c r="A27" t="s">
        <v>199</v>
      </c>
      <c r="B27" t="s">
        <v>200</v>
      </c>
      <c r="C27" t="s">
        <v>201</v>
      </c>
    </row>
    <row r="28" ht="14.25">
      <c r="B28" t="s">
        <v>39</v>
      </c>
    </row>
    <row r="29" spans="2:3" ht="14.25">
      <c r="B29" t="s">
        <v>193</v>
      </c>
      <c r="C29" t="s">
        <v>201</v>
      </c>
    </row>
    <row r="30" spans="2:3" ht="14.25">
      <c r="B30" t="s">
        <v>194</v>
      </c>
      <c r="C30" t="s">
        <v>201</v>
      </c>
    </row>
    <row r="31" spans="2:3" ht="14.25">
      <c r="B31" t="s">
        <v>195</v>
      </c>
      <c r="C31" t="s">
        <v>201</v>
      </c>
    </row>
    <row r="32" spans="2:3" ht="14.25">
      <c r="B32" t="s">
        <v>196</v>
      </c>
      <c r="C32" t="s">
        <v>201</v>
      </c>
    </row>
    <row r="33" spans="2:3" ht="14.25">
      <c r="B33" t="s">
        <v>197</v>
      </c>
      <c r="C33" t="s">
        <v>201</v>
      </c>
    </row>
    <row r="35" spans="1:3" ht="14.25">
      <c r="A35" t="s">
        <v>202</v>
      </c>
      <c r="B35" t="s">
        <v>203</v>
      </c>
      <c r="C35" t="s">
        <v>176</v>
      </c>
    </row>
    <row r="36" ht="14.25">
      <c r="C36" t="s">
        <v>178</v>
      </c>
    </row>
    <row r="37" ht="14.25">
      <c r="B37" t="s">
        <v>204</v>
      </c>
    </row>
    <row r="38" spans="2:3" ht="14.25">
      <c r="B38" t="s">
        <v>205</v>
      </c>
      <c r="C38" t="s">
        <v>176</v>
      </c>
    </row>
    <row r="39" ht="14.25">
      <c r="C39" t="s">
        <v>178</v>
      </c>
    </row>
    <row r="40" spans="2:3" ht="14.25">
      <c r="B40" t="s">
        <v>206</v>
      </c>
      <c r="C40" t="s">
        <v>176</v>
      </c>
    </row>
    <row r="41" ht="14.25">
      <c r="C41" t="s">
        <v>178</v>
      </c>
    </row>
    <row r="42" spans="2:3" ht="14.25">
      <c r="B42" t="s">
        <v>207</v>
      </c>
      <c r="C42" t="s">
        <v>176</v>
      </c>
    </row>
    <row r="43" ht="14.25">
      <c r="C43" t="s">
        <v>178</v>
      </c>
    </row>
    <row r="44" spans="2:3" ht="14.25">
      <c r="B44" t="s">
        <v>208</v>
      </c>
      <c r="C44" t="s">
        <v>176</v>
      </c>
    </row>
    <row r="45" ht="14.25">
      <c r="C45" t="s">
        <v>178</v>
      </c>
    </row>
    <row r="46" spans="2:3" ht="14.25">
      <c r="B46" t="s">
        <v>209</v>
      </c>
      <c r="C46" t="s">
        <v>176</v>
      </c>
    </row>
    <row r="47" ht="14.25">
      <c r="C47" t="s">
        <v>178</v>
      </c>
    </row>
    <row r="48" spans="2:3" ht="14.25">
      <c r="B48" t="s">
        <v>210</v>
      </c>
      <c r="C48" t="s">
        <v>176</v>
      </c>
    </row>
    <row r="49" ht="14.25">
      <c r="C49" t="s">
        <v>178</v>
      </c>
    </row>
    <row r="50" spans="2:3" ht="14.25">
      <c r="B50" t="s">
        <v>211</v>
      </c>
      <c r="C50" t="s">
        <v>176</v>
      </c>
    </row>
    <row r="51" ht="14.25">
      <c r="C51" t="s">
        <v>178</v>
      </c>
    </row>
    <row r="52" spans="2:3" ht="14.25">
      <c r="B52" t="s">
        <v>212</v>
      </c>
      <c r="C52" t="s">
        <v>176</v>
      </c>
    </row>
    <row r="53" ht="14.25">
      <c r="C53" t="s">
        <v>178</v>
      </c>
    </row>
    <row r="54" spans="2:3" ht="14.25">
      <c r="B54" t="s">
        <v>213</v>
      </c>
      <c r="C54" t="s">
        <v>176</v>
      </c>
    </row>
    <row r="55" ht="14.25">
      <c r="C55" t="s">
        <v>178</v>
      </c>
    </row>
    <row r="56" spans="2:3" ht="14.25">
      <c r="B56" t="s">
        <v>214</v>
      </c>
      <c r="C56" t="s">
        <v>215</v>
      </c>
    </row>
    <row r="57" ht="14.25">
      <c r="C57" t="s">
        <v>216</v>
      </c>
    </row>
    <row r="58" spans="2:3" ht="14.25">
      <c r="B58" t="s">
        <v>217</v>
      </c>
      <c r="C58" t="s">
        <v>215</v>
      </c>
    </row>
    <row r="59" ht="14.25">
      <c r="C59" t="s">
        <v>216</v>
      </c>
    </row>
    <row r="60" spans="2:3" ht="14.25">
      <c r="B60" t="s">
        <v>218</v>
      </c>
      <c r="C60" t="s">
        <v>215</v>
      </c>
    </row>
    <row r="61" ht="14.25">
      <c r="C61" t="s">
        <v>216</v>
      </c>
    </row>
    <row r="62" spans="2:3" ht="14.25">
      <c r="B62" t="s">
        <v>219</v>
      </c>
      <c r="C62" t="s">
        <v>215</v>
      </c>
    </row>
    <row r="63" ht="14.25">
      <c r="C63" t="s">
        <v>216</v>
      </c>
    </row>
    <row r="64" spans="2:3" ht="14.25">
      <c r="B64" t="s">
        <v>220</v>
      </c>
      <c r="C64" t="s">
        <v>180</v>
      </c>
    </row>
    <row r="65" ht="14.25">
      <c r="B65" t="s">
        <v>221</v>
      </c>
    </row>
    <row r="66" spans="2:3" ht="14.25">
      <c r="B66" t="s">
        <v>222</v>
      </c>
      <c r="C66" t="s">
        <v>180</v>
      </c>
    </row>
    <row r="68" ht="14.25">
      <c r="B68" t="s">
        <v>223</v>
      </c>
    </row>
    <row r="70" spans="1:3" ht="14.25">
      <c r="A70" t="s">
        <v>224</v>
      </c>
      <c r="B70" t="s">
        <v>225</v>
      </c>
      <c r="C70" t="s">
        <v>94</v>
      </c>
    </row>
    <row r="71" ht="14.25">
      <c r="B71" t="s">
        <v>39</v>
      </c>
    </row>
    <row r="72" spans="2:3" ht="14.25">
      <c r="B72" t="s">
        <v>226</v>
      </c>
      <c r="C72" t="s">
        <v>94</v>
      </c>
    </row>
    <row r="73" spans="2:3" ht="14.25">
      <c r="B73" t="s">
        <v>227</v>
      </c>
      <c r="C73" t="s">
        <v>94</v>
      </c>
    </row>
    <row r="74" spans="2:3" ht="14.25">
      <c r="B74" t="s">
        <v>228</v>
      </c>
      <c r="C74" t="s">
        <v>180</v>
      </c>
    </row>
    <row r="75" ht="14.25">
      <c r="B75" t="s">
        <v>39</v>
      </c>
    </row>
    <row r="76" spans="2:3" ht="14.25">
      <c r="B76" t="s">
        <v>226</v>
      </c>
      <c r="C76" t="s">
        <v>124</v>
      </c>
    </row>
    <row r="77" spans="2:3" ht="14.25">
      <c r="B77" t="s">
        <v>229</v>
      </c>
      <c r="C77" t="s">
        <v>124</v>
      </c>
    </row>
    <row r="79" spans="1:3" ht="14.25">
      <c r="A79" t="s">
        <v>230</v>
      </c>
      <c r="B79" t="s">
        <v>231</v>
      </c>
      <c r="C79" t="s">
        <v>94</v>
      </c>
    </row>
    <row r="80" ht="14.25">
      <c r="C80" t="s">
        <v>178</v>
      </c>
    </row>
    <row r="81" ht="14.25">
      <c r="B81" t="s">
        <v>39</v>
      </c>
    </row>
    <row r="82" spans="2:3" ht="14.25">
      <c r="B82" t="s">
        <v>226</v>
      </c>
      <c r="C82" t="s">
        <v>94</v>
      </c>
    </row>
    <row r="83" ht="14.25">
      <c r="C83" t="s">
        <v>216</v>
      </c>
    </row>
    <row r="85" spans="1:3" ht="14.25">
      <c r="A85" t="s">
        <v>232</v>
      </c>
      <c r="B85" t="s">
        <v>233</v>
      </c>
      <c r="C85" t="s">
        <v>201</v>
      </c>
    </row>
    <row r="86" ht="14.25">
      <c r="B86" t="s">
        <v>234</v>
      </c>
    </row>
    <row r="87" spans="2:3" ht="14.25">
      <c r="B87" t="s">
        <v>235</v>
      </c>
      <c r="C87" t="s">
        <v>201</v>
      </c>
    </row>
    <row r="88" spans="2:3" ht="14.25">
      <c r="B88" t="s">
        <v>236</v>
      </c>
      <c r="C88" t="s">
        <v>201</v>
      </c>
    </row>
    <row r="89" ht="14.25">
      <c r="B89" t="s">
        <v>234</v>
      </c>
    </row>
    <row r="90" spans="2:3" ht="14.25">
      <c r="B90" t="s">
        <v>237</v>
      </c>
      <c r="C90" t="s">
        <v>201</v>
      </c>
    </row>
    <row r="92" spans="1:3" ht="14.25">
      <c r="A92" t="s">
        <v>238</v>
      </c>
      <c r="B92" t="s">
        <v>239</v>
      </c>
      <c r="C92" t="s">
        <v>201</v>
      </c>
    </row>
    <row r="93" ht="14.25">
      <c r="B93" t="s">
        <v>234</v>
      </c>
    </row>
    <row r="94" spans="2:3" ht="14.25">
      <c r="B94" t="s">
        <v>240</v>
      </c>
      <c r="C94" t="s">
        <v>201</v>
      </c>
    </row>
    <row r="96" spans="1:3" ht="14.25">
      <c r="A96" t="s">
        <v>241</v>
      </c>
      <c r="B96" t="s">
        <v>242</v>
      </c>
      <c r="C96" t="s">
        <v>201</v>
      </c>
    </row>
    <row r="97" ht="14.25">
      <c r="B97" t="s">
        <v>39</v>
      </c>
    </row>
    <row r="98" spans="2:3" ht="14.25">
      <c r="B98" t="s">
        <v>243</v>
      </c>
      <c r="C98" t="s">
        <v>201</v>
      </c>
    </row>
    <row r="99" ht="14.25">
      <c r="B99" t="s">
        <v>234</v>
      </c>
    </row>
    <row r="100" spans="2:3" ht="14.25">
      <c r="B100" t="s">
        <v>244</v>
      </c>
      <c r="C100" t="s">
        <v>201</v>
      </c>
    </row>
    <row r="101" spans="2:3" ht="14.25">
      <c r="B101" t="s">
        <v>245</v>
      </c>
      <c r="C101" t="s">
        <v>201</v>
      </c>
    </row>
    <row r="103" ht="14.25">
      <c r="B103" t="s">
        <v>246</v>
      </c>
    </row>
    <row r="104" ht="14.25">
      <c r="B104" t="s">
        <v>247</v>
      </c>
    </row>
    <row r="105" ht="14.25">
      <c r="B105" t="s">
        <v>248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4.25">
      <c r="B1" t="s">
        <v>249</v>
      </c>
      <c r="D1" t="s">
        <v>250</v>
      </c>
    </row>
    <row r="2" ht="14.25">
      <c r="B2" t="s">
        <v>251</v>
      </c>
    </row>
    <row r="3" spans="2:4" ht="14.25">
      <c r="B3" t="s">
        <v>252</v>
      </c>
      <c r="D3" t="s">
        <v>253</v>
      </c>
    </row>
    <row r="4" spans="2:12" ht="14.25">
      <c r="B4" t="s">
        <v>254</v>
      </c>
      <c r="C4" t="s">
        <v>255</v>
      </c>
      <c r="D4" t="s">
        <v>256</v>
      </c>
      <c r="E4">
        <v>2003</v>
      </c>
      <c r="F4" t="s">
        <v>10</v>
      </c>
      <c r="G4">
        <v>2004</v>
      </c>
      <c r="H4" t="s">
        <v>10</v>
      </c>
      <c r="I4">
        <v>2005</v>
      </c>
      <c r="J4" t="s">
        <v>11</v>
      </c>
      <c r="K4">
        <v>2006</v>
      </c>
      <c r="L4" t="s">
        <v>12</v>
      </c>
    </row>
    <row r="5" spans="4:12" ht="14.25">
      <c r="D5" t="s">
        <v>257</v>
      </c>
      <c r="E5" t="s">
        <v>257</v>
      </c>
      <c r="F5" t="s">
        <v>258</v>
      </c>
      <c r="G5" t="s">
        <v>257</v>
      </c>
      <c r="H5" t="s">
        <v>258</v>
      </c>
      <c r="I5" t="s">
        <v>257</v>
      </c>
      <c r="J5" t="s">
        <v>258</v>
      </c>
      <c r="K5" t="s">
        <v>257</v>
      </c>
      <c r="L5" t="s">
        <v>258</v>
      </c>
    </row>
    <row r="6" ht="14.25">
      <c r="C6" t="s">
        <v>259</v>
      </c>
    </row>
    <row r="7" spans="2:3" ht="14.25">
      <c r="B7">
        <v>2701</v>
      </c>
      <c r="C7" t="s">
        <v>260</v>
      </c>
    </row>
    <row r="8" spans="2:4" ht="14.25">
      <c r="B8">
        <v>2709</v>
      </c>
      <c r="C8" t="s">
        <v>261</v>
      </c>
      <c r="D8" t="s">
        <v>262</v>
      </c>
    </row>
    <row r="9" spans="2:4" ht="14.25">
      <c r="B9">
        <v>2710</v>
      </c>
      <c r="C9" t="s">
        <v>263</v>
      </c>
      <c r="D9" t="s">
        <v>262</v>
      </c>
    </row>
    <row r="10" spans="2:4" ht="14.25">
      <c r="B10">
        <v>271121000</v>
      </c>
      <c r="C10" t="s">
        <v>264</v>
      </c>
      <c r="D10" t="s">
        <v>265</v>
      </c>
    </row>
    <row r="11" spans="2:4" ht="14.25">
      <c r="B11">
        <v>2716</v>
      </c>
      <c r="C11" t="s">
        <v>84</v>
      </c>
      <c r="D11" t="s">
        <v>266</v>
      </c>
    </row>
    <row r="12" spans="2:4" ht="14.25">
      <c r="B12">
        <v>3102</v>
      </c>
      <c r="C12" t="s">
        <v>267</v>
      </c>
      <c r="D12" t="s">
        <v>262</v>
      </c>
    </row>
    <row r="13" spans="2:4" ht="14.25">
      <c r="B13">
        <v>3104</v>
      </c>
      <c r="C13" t="s">
        <v>268</v>
      </c>
      <c r="D13" t="s">
        <v>262</v>
      </c>
    </row>
    <row r="14" spans="2:4" ht="14.25">
      <c r="B14">
        <v>3105</v>
      </c>
      <c r="C14" t="s">
        <v>269</v>
      </c>
      <c r="D14" t="s">
        <v>262</v>
      </c>
    </row>
    <row r="15" spans="2:4" ht="14.25">
      <c r="B15">
        <v>4403</v>
      </c>
      <c r="C15" t="s">
        <v>270</v>
      </c>
      <c r="D15" t="s">
        <v>271</v>
      </c>
    </row>
    <row r="16" spans="2:4" ht="14.25">
      <c r="B16">
        <v>4407</v>
      </c>
      <c r="C16" t="s">
        <v>272</v>
      </c>
      <c r="D16" t="s">
        <v>262</v>
      </c>
    </row>
    <row r="17" spans="2:4" ht="14.25">
      <c r="B17" t="s">
        <v>273</v>
      </c>
      <c r="C17" t="s">
        <v>274</v>
      </c>
      <c r="D17" t="s">
        <v>262</v>
      </c>
    </row>
    <row r="18" spans="2:4" ht="14.25">
      <c r="B18">
        <v>72</v>
      </c>
      <c r="C18" t="s">
        <v>275</v>
      </c>
      <c r="D18" t="s">
        <v>262</v>
      </c>
    </row>
    <row r="19" spans="2:4" ht="14.25">
      <c r="B19">
        <v>7403</v>
      </c>
      <c r="C19" t="s">
        <v>276</v>
      </c>
      <c r="D19" t="s">
        <v>262</v>
      </c>
    </row>
    <row r="20" spans="2:4" ht="14.25">
      <c r="B20">
        <v>7502</v>
      </c>
      <c r="C20" t="s">
        <v>277</v>
      </c>
      <c r="D20" t="s">
        <v>262</v>
      </c>
    </row>
    <row r="21" spans="2:4" ht="14.25">
      <c r="B21">
        <v>7601</v>
      </c>
      <c r="C21" t="s">
        <v>278</v>
      </c>
      <c r="D21" t="s">
        <v>262</v>
      </c>
    </row>
    <row r="22" spans="2:4" ht="14.25">
      <c r="B22" t="s">
        <v>279</v>
      </c>
      <c r="C22" t="s">
        <v>280</v>
      </c>
      <c r="D22" t="s">
        <v>32</v>
      </c>
    </row>
    <row r="23" spans="2:4" ht="14.25">
      <c r="B23">
        <v>8703</v>
      </c>
      <c r="C23" t="s">
        <v>281</v>
      </c>
      <c r="D23" t="s">
        <v>282</v>
      </c>
    </row>
    <row r="24" spans="2:4" ht="14.25">
      <c r="B24">
        <v>8704</v>
      </c>
      <c r="C24" t="s">
        <v>283</v>
      </c>
      <c r="D24" t="s">
        <v>282</v>
      </c>
    </row>
    <row r="25" ht="14.25">
      <c r="C25" t="s">
        <v>284</v>
      </c>
    </row>
    <row r="26" ht="14.25">
      <c r="C26" t="s">
        <v>285</v>
      </c>
    </row>
    <row r="27" spans="2:4" ht="14.25">
      <c r="B27" t="s">
        <v>286</v>
      </c>
      <c r="C27" t="s">
        <v>287</v>
      </c>
      <c r="D27" t="s">
        <v>262</v>
      </c>
    </row>
    <row r="28" spans="2:4" ht="14.25">
      <c r="B28" t="s">
        <v>288</v>
      </c>
      <c r="C28" t="s">
        <v>289</v>
      </c>
      <c r="D28" t="s">
        <v>262</v>
      </c>
    </row>
    <row r="29" spans="2:4" ht="14.25">
      <c r="B29" t="s">
        <v>290</v>
      </c>
      <c r="C29" t="s">
        <v>291</v>
      </c>
      <c r="D29" t="s">
        <v>262</v>
      </c>
    </row>
    <row r="30" spans="2:4" ht="14.25">
      <c r="B30">
        <v>10</v>
      </c>
      <c r="C30" t="s">
        <v>292</v>
      </c>
      <c r="D30" t="s">
        <v>32</v>
      </c>
    </row>
    <row r="31" spans="2:4" ht="14.25">
      <c r="B31">
        <v>1512</v>
      </c>
      <c r="C31" t="s">
        <v>293</v>
      </c>
      <c r="D31" t="s">
        <v>262</v>
      </c>
    </row>
    <row r="32" spans="2:4" ht="14.25">
      <c r="B32" t="s">
        <v>294</v>
      </c>
      <c r="C32" t="s">
        <v>295</v>
      </c>
      <c r="D32" t="s">
        <v>262</v>
      </c>
    </row>
    <row r="33" spans="2:4" ht="14.25">
      <c r="B33">
        <v>22</v>
      </c>
      <c r="C33" t="s">
        <v>296</v>
      </c>
      <c r="D33" t="s">
        <v>32</v>
      </c>
    </row>
    <row r="34" spans="2:4" ht="14.25">
      <c r="B34">
        <v>2701</v>
      </c>
      <c r="C34" t="s">
        <v>260</v>
      </c>
      <c r="D34" t="s">
        <v>262</v>
      </c>
    </row>
    <row r="35" spans="2:4" ht="14.25">
      <c r="B35" t="s">
        <v>297</v>
      </c>
      <c r="C35" t="s">
        <v>298</v>
      </c>
      <c r="D35" t="s">
        <v>262</v>
      </c>
    </row>
    <row r="36" spans="2:4" ht="14.25">
      <c r="B36">
        <v>5101</v>
      </c>
      <c r="C36" t="s">
        <v>299</v>
      </c>
      <c r="D36" t="s">
        <v>262</v>
      </c>
    </row>
    <row r="37" spans="2:4" ht="14.25">
      <c r="B37">
        <v>5201</v>
      </c>
      <c r="C37" t="s">
        <v>300</v>
      </c>
      <c r="D37" t="s">
        <v>262</v>
      </c>
    </row>
    <row r="38" spans="2:4" ht="14.25">
      <c r="B38">
        <v>5301</v>
      </c>
      <c r="C38" t="s">
        <v>301</v>
      </c>
      <c r="D38" t="s">
        <v>262</v>
      </c>
    </row>
    <row r="39" spans="2:4" ht="14.25">
      <c r="B39">
        <v>72</v>
      </c>
      <c r="C39" t="s">
        <v>275</v>
      </c>
      <c r="D39" t="s">
        <v>262</v>
      </c>
    </row>
    <row r="40" spans="2:4" ht="14.25">
      <c r="B40">
        <v>7202</v>
      </c>
      <c r="C40" t="s">
        <v>302</v>
      </c>
      <c r="D40" t="s">
        <v>262</v>
      </c>
    </row>
    <row r="41" spans="2:4" ht="14.25">
      <c r="B41" t="s">
        <v>303</v>
      </c>
      <c r="C41" t="s">
        <v>304</v>
      </c>
      <c r="D41" t="s">
        <v>262</v>
      </c>
    </row>
    <row r="42" spans="2:4" ht="14.25">
      <c r="B42">
        <v>7403</v>
      </c>
      <c r="C42" t="s">
        <v>276</v>
      </c>
      <c r="D42" t="s">
        <v>262</v>
      </c>
    </row>
    <row r="43" spans="2:4" ht="14.25">
      <c r="B43">
        <v>7801</v>
      </c>
      <c r="C43" t="s">
        <v>305</v>
      </c>
      <c r="D43" t="s">
        <v>262</v>
      </c>
    </row>
    <row r="44" spans="2:4" ht="14.25">
      <c r="B44" t="s">
        <v>279</v>
      </c>
      <c r="C44" t="s">
        <v>280</v>
      </c>
      <c r="D44" t="s">
        <v>32</v>
      </c>
    </row>
    <row r="45" spans="2:4" ht="14.25">
      <c r="B45">
        <v>8703</v>
      </c>
      <c r="C45" t="s">
        <v>281</v>
      </c>
      <c r="D45" t="s">
        <v>282</v>
      </c>
    </row>
    <row r="46" spans="2:4" ht="14.25">
      <c r="B46">
        <v>8704</v>
      </c>
      <c r="C46" t="s">
        <v>283</v>
      </c>
      <c r="D46" t="s">
        <v>282</v>
      </c>
    </row>
    <row r="48" ht="14.25">
      <c r="B48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5" ht="14.25">
      <c r="B1" t="s">
        <v>249</v>
      </c>
      <c r="D1" t="s">
        <v>307</v>
      </c>
      <c r="E1" t="s">
        <v>308</v>
      </c>
    </row>
    <row r="2" ht="14.25">
      <c r="B2" t="s">
        <v>251</v>
      </c>
    </row>
    <row r="3" spans="2:4" ht="14.25">
      <c r="B3" t="s">
        <v>252</v>
      </c>
      <c r="D3" t="s">
        <v>253</v>
      </c>
    </row>
    <row r="4" spans="2:12" ht="14.25">
      <c r="B4" t="s">
        <v>254</v>
      </c>
      <c r="C4" t="s">
        <v>255</v>
      </c>
      <c r="D4" t="s">
        <v>256</v>
      </c>
      <c r="E4">
        <v>2003</v>
      </c>
      <c r="F4" t="s">
        <v>10</v>
      </c>
      <c r="G4">
        <v>2004</v>
      </c>
      <c r="H4" t="s">
        <v>10</v>
      </c>
      <c r="I4">
        <v>2005</v>
      </c>
      <c r="J4" t="s">
        <v>11</v>
      </c>
      <c r="K4">
        <v>2006</v>
      </c>
      <c r="L4" t="s">
        <v>12</v>
      </c>
    </row>
    <row r="5" spans="4:12" ht="14.25">
      <c r="D5" t="s">
        <v>257</v>
      </c>
      <c r="E5" t="s">
        <v>257</v>
      </c>
      <c r="F5" t="s">
        <v>258</v>
      </c>
      <c r="G5" t="s">
        <v>257</v>
      </c>
      <c r="H5" t="s">
        <v>258</v>
      </c>
      <c r="I5" t="s">
        <v>257</v>
      </c>
      <c r="J5" t="s">
        <v>258</v>
      </c>
      <c r="K5" t="s">
        <v>257</v>
      </c>
      <c r="L5" t="s">
        <v>258</v>
      </c>
    </row>
    <row r="6" ht="14.25">
      <c r="C6" t="s">
        <v>259</v>
      </c>
    </row>
    <row r="7" spans="2:4" ht="14.25">
      <c r="B7">
        <v>2701</v>
      </c>
      <c r="C7" t="s">
        <v>260</v>
      </c>
      <c r="D7" t="s">
        <v>262</v>
      </c>
    </row>
    <row r="8" spans="2:4" ht="14.25">
      <c r="B8">
        <v>2709</v>
      </c>
      <c r="C8" t="s">
        <v>261</v>
      </c>
      <c r="D8" t="s">
        <v>262</v>
      </c>
    </row>
    <row r="9" spans="2:4" ht="14.25">
      <c r="B9">
        <v>2710</v>
      </c>
      <c r="C9" t="s">
        <v>263</v>
      </c>
      <c r="D9" t="s">
        <v>262</v>
      </c>
    </row>
    <row r="10" spans="2:4" ht="14.25">
      <c r="B10">
        <v>271121000</v>
      </c>
      <c r="C10" t="s">
        <v>264</v>
      </c>
      <c r="D10" t="s">
        <v>265</v>
      </c>
    </row>
    <row r="11" spans="2:4" ht="14.25">
      <c r="B11">
        <v>2716</v>
      </c>
      <c r="C11" t="s">
        <v>84</v>
      </c>
      <c r="D11" t="s">
        <v>266</v>
      </c>
    </row>
    <row r="12" spans="2:4" ht="14.25">
      <c r="B12">
        <v>3102</v>
      </c>
      <c r="C12" t="s">
        <v>267</v>
      </c>
      <c r="D12" t="s">
        <v>262</v>
      </c>
    </row>
    <row r="13" spans="2:4" ht="14.25">
      <c r="B13">
        <v>3104</v>
      </c>
      <c r="C13" t="s">
        <v>268</v>
      </c>
      <c r="D13" t="s">
        <v>262</v>
      </c>
    </row>
    <row r="14" spans="2:4" ht="14.25">
      <c r="B14">
        <v>3105</v>
      </c>
      <c r="C14" t="s">
        <v>269</v>
      </c>
      <c r="D14" t="s">
        <v>262</v>
      </c>
    </row>
    <row r="15" spans="2:4" ht="14.25">
      <c r="B15">
        <v>4403</v>
      </c>
      <c r="C15" t="s">
        <v>270</v>
      </c>
      <c r="D15" t="s">
        <v>271</v>
      </c>
    </row>
    <row r="16" spans="2:4" ht="14.25">
      <c r="B16">
        <v>4407</v>
      </c>
      <c r="C16" t="s">
        <v>272</v>
      </c>
      <c r="D16" t="s">
        <v>262</v>
      </c>
    </row>
    <row r="17" spans="2:4" ht="14.25">
      <c r="B17" t="s">
        <v>273</v>
      </c>
      <c r="C17" t="s">
        <v>274</v>
      </c>
      <c r="D17" t="s">
        <v>262</v>
      </c>
    </row>
    <row r="18" spans="2:4" ht="14.25">
      <c r="B18">
        <v>72</v>
      </c>
      <c r="C18" t="s">
        <v>275</v>
      </c>
      <c r="D18" t="s">
        <v>262</v>
      </c>
    </row>
    <row r="19" spans="2:4" ht="14.25">
      <c r="B19">
        <v>7403</v>
      </c>
      <c r="C19" t="s">
        <v>276</v>
      </c>
      <c r="D19" t="s">
        <v>262</v>
      </c>
    </row>
    <row r="20" spans="2:4" ht="14.25">
      <c r="B20">
        <v>7502</v>
      </c>
      <c r="C20" t="s">
        <v>277</v>
      </c>
      <c r="D20" t="s">
        <v>262</v>
      </c>
    </row>
    <row r="21" spans="2:4" ht="14.25">
      <c r="B21">
        <v>7601</v>
      </c>
      <c r="C21" t="s">
        <v>278</v>
      </c>
      <c r="D21" t="s">
        <v>262</v>
      </c>
    </row>
    <row r="22" spans="2:4" ht="14.25">
      <c r="B22" t="s">
        <v>279</v>
      </c>
      <c r="C22" t="s">
        <v>280</v>
      </c>
      <c r="D22" t="s">
        <v>32</v>
      </c>
    </row>
    <row r="23" spans="2:4" ht="14.25">
      <c r="B23">
        <v>8703</v>
      </c>
      <c r="C23" t="s">
        <v>281</v>
      </c>
      <c r="D23" t="s">
        <v>282</v>
      </c>
    </row>
    <row r="24" spans="2:4" ht="14.25">
      <c r="B24">
        <v>8704</v>
      </c>
      <c r="C24" t="s">
        <v>283</v>
      </c>
      <c r="D24" t="s">
        <v>282</v>
      </c>
    </row>
    <row r="25" ht="14.25">
      <c r="C25" t="s">
        <v>284</v>
      </c>
    </row>
    <row r="26" spans="2:4" ht="14.25">
      <c r="B26" t="s">
        <v>286</v>
      </c>
      <c r="C26" t="s">
        <v>287</v>
      </c>
      <c r="D26" t="s">
        <v>262</v>
      </c>
    </row>
    <row r="27" spans="2:4" ht="14.25">
      <c r="B27" t="s">
        <v>288</v>
      </c>
      <c r="C27" t="s">
        <v>289</v>
      </c>
      <c r="D27" t="s">
        <v>262</v>
      </c>
    </row>
    <row r="28" spans="2:4" ht="14.25">
      <c r="B28" t="s">
        <v>290</v>
      </c>
      <c r="C28" t="s">
        <v>291</v>
      </c>
      <c r="D28" t="s">
        <v>262</v>
      </c>
    </row>
    <row r="29" spans="2:4" ht="14.25">
      <c r="B29">
        <v>10</v>
      </c>
      <c r="C29" t="s">
        <v>292</v>
      </c>
      <c r="D29" t="s">
        <v>32</v>
      </c>
    </row>
    <row r="30" spans="2:4" ht="14.25">
      <c r="B30">
        <v>1512</v>
      </c>
      <c r="C30" t="s">
        <v>293</v>
      </c>
      <c r="D30" t="s">
        <v>262</v>
      </c>
    </row>
    <row r="31" spans="2:4" ht="14.25">
      <c r="B31" t="s">
        <v>294</v>
      </c>
      <c r="C31" t="s">
        <v>295</v>
      </c>
      <c r="D31" t="s">
        <v>262</v>
      </c>
    </row>
    <row r="32" spans="2:4" ht="14.25">
      <c r="B32">
        <v>170199100</v>
      </c>
      <c r="C32" t="s">
        <v>309</v>
      </c>
      <c r="D32" t="s">
        <v>262</v>
      </c>
    </row>
    <row r="33" spans="2:4" ht="14.25">
      <c r="B33">
        <v>22</v>
      </c>
      <c r="C33" t="s">
        <v>296</v>
      </c>
      <c r="D33" t="s">
        <v>32</v>
      </c>
    </row>
    <row r="34" spans="2:4" ht="14.25">
      <c r="B34">
        <v>2701</v>
      </c>
      <c r="C34" t="s">
        <v>260</v>
      </c>
      <c r="D34" t="s">
        <v>262</v>
      </c>
    </row>
    <row r="35" spans="2:4" ht="14.25">
      <c r="B35" t="s">
        <v>297</v>
      </c>
      <c r="C35" t="s">
        <v>298</v>
      </c>
      <c r="D35" t="s">
        <v>262</v>
      </c>
    </row>
    <row r="36" spans="2:4" ht="14.25">
      <c r="B36">
        <v>5101</v>
      </c>
      <c r="C36" t="s">
        <v>299</v>
      </c>
      <c r="D36" t="s">
        <v>262</v>
      </c>
    </row>
    <row r="37" spans="2:4" ht="14.25">
      <c r="B37">
        <v>5201</v>
      </c>
      <c r="C37" t="s">
        <v>300</v>
      </c>
      <c r="D37" t="s">
        <v>262</v>
      </c>
    </row>
    <row r="38" spans="2:4" ht="14.25">
      <c r="B38">
        <v>5301</v>
      </c>
      <c r="C38" t="s">
        <v>301</v>
      </c>
      <c r="D38" t="s">
        <v>262</v>
      </c>
    </row>
    <row r="39" spans="2:4" ht="14.25">
      <c r="B39">
        <v>72</v>
      </c>
      <c r="C39" t="s">
        <v>275</v>
      </c>
      <c r="D39" t="s">
        <v>262</v>
      </c>
    </row>
    <row r="40" spans="2:4" ht="14.25">
      <c r="B40">
        <v>7202</v>
      </c>
      <c r="C40" t="s">
        <v>302</v>
      </c>
      <c r="D40" t="s">
        <v>262</v>
      </c>
    </row>
    <row r="41" spans="2:4" ht="14.25">
      <c r="B41" t="s">
        <v>303</v>
      </c>
      <c r="C41" t="s">
        <v>304</v>
      </c>
      <c r="D41" t="s">
        <v>262</v>
      </c>
    </row>
    <row r="42" spans="2:4" ht="14.25">
      <c r="B42">
        <v>7403</v>
      </c>
      <c r="C42" t="s">
        <v>276</v>
      </c>
      <c r="D42" t="s">
        <v>262</v>
      </c>
    </row>
    <row r="43" spans="2:4" ht="14.25">
      <c r="B43">
        <v>7801</v>
      </c>
      <c r="C43" t="s">
        <v>305</v>
      </c>
      <c r="D43" t="s">
        <v>262</v>
      </c>
    </row>
    <row r="44" spans="2:4" ht="14.25">
      <c r="B44" t="s">
        <v>279</v>
      </c>
      <c r="C44" t="s">
        <v>280</v>
      </c>
      <c r="D44" t="s">
        <v>32</v>
      </c>
    </row>
    <row r="45" spans="2:4" ht="14.25">
      <c r="B45">
        <v>8703</v>
      </c>
      <c r="C45" t="s">
        <v>281</v>
      </c>
      <c r="D45" t="s">
        <v>282</v>
      </c>
    </row>
    <row r="46" spans="2:4" ht="14.25">
      <c r="B46">
        <v>8704</v>
      </c>
      <c r="C46" t="s">
        <v>283</v>
      </c>
      <c r="D46" t="s">
        <v>282</v>
      </c>
    </row>
    <row r="48" ht="14.25">
      <c r="B48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4.25">
      <c r="C1" t="s">
        <v>249</v>
      </c>
      <c r="D1" t="s">
        <v>310</v>
      </c>
    </row>
    <row r="2" ht="14.25">
      <c r="B2" t="s">
        <v>251</v>
      </c>
    </row>
    <row r="3" spans="2:4" ht="14.25">
      <c r="B3" t="s">
        <v>252</v>
      </c>
      <c r="D3" t="s">
        <v>253</v>
      </c>
    </row>
    <row r="4" spans="2:12" ht="14.25">
      <c r="B4" t="s">
        <v>254</v>
      </c>
      <c r="C4" t="s">
        <v>255</v>
      </c>
      <c r="D4" t="s">
        <v>311</v>
      </c>
      <c r="E4">
        <v>2003</v>
      </c>
      <c r="F4" t="s">
        <v>10</v>
      </c>
      <c r="G4">
        <v>2004</v>
      </c>
      <c r="H4" t="s">
        <v>10</v>
      </c>
      <c r="I4">
        <v>2005</v>
      </c>
      <c r="J4" t="s">
        <v>11</v>
      </c>
      <c r="K4">
        <v>2006</v>
      </c>
      <c r="L4" t="s">
        <v>12</v>
      </c>
    </row>
    <row r="5" spans="4:12" ht="14.25">
      <c r="D5" t="s">
        <v>257</v>
      </c>
      <c r="E5" t="s">
        <v>257</v>
      </c>
      <c r="F5" t="s">
        <v>258</v>
      </c>
      <c r="G5" t="s">
        <v>257</v>
      </c>
      <c r="H5" t="s">
        <v>258</v>
      </c>
      <c r="I5" t="s">
        <v>257</v>
      </c>
      <c r="J5" t="s">
        <v>258</v>
      </c>
      <c r="K5" t="s">
        <v>257</v>
      </c>
      <c r="L5" t="s">
        <v>258</v>
      </c>
    </row>
    <row r="6" ht="14.25">
      <c r="C6" t="s">
        <v>259</v>
      </c>
    </row>
    <row r="7" spans="2:4" ht="14.25">
      <c r="B7">
        <v>1001</v>
      </c>
      <c r="C7" t="s">
        <v>312</v>
      </c>
      <c r="D7" t="s">
        <v>262</v>
      </c>
    </row>
    <row r="8" spans="2:4" ht="14.25">
      <c r="B8" t="s">
        <v>313</v>
      </c>
      <c r="C8" t="s">
        <v>314</v>
      </c>
      <c r="D8" t="s">
        <v>262</v>
      </c>
    </row>
    <row r="9" spans="2:4" ht="14.25">
      <c r="B9">
        <v>220860110</v>
      </c>
      <c r="C9" t="s">
        <v>315</v>
      </c>
      <c r="D9" t="s">
        <v>262</v>
      </c>
    </row>
    <row r="10" spans="2:4" ht="14.25">
      <c r="B10">
        <v>2510</v>
      </c>
      <c r="C10" t="s">
        <v>316</v>
      </c>
      <c r="D10" t="s">
        <v>262</v>
      </c>
    </row>
    <row r="11" spans="2:4" ht="14.25">
      <c r="B11">
        <v>2601</v>
      </c>
      <c r="C11" t="s">
        <v>317</v>
      </c>
      <c r="D11" t="s">
        <v>262</v>
      </c>
    </row>
    <row r="12" spans="2:4" ht="14.25">
      <c r="B12">
        <v>2701</v>
      </c>
      <c r="C12" t="s">
        <v>260</v>
      </c>
      <c r="D12" t="s">
        <v>262</v>
      </c>
    </row>
    <row r="13" spans="2:4" ht="14.25">
      <c r="B13">
        <v>2704</v>
      </c>
      <c r="C13" t="s">
        <v>318</v>
      </c>
      <c r="D13" t="s">
        <v>262</v>
      </c>
    </row>
    <row r="14" spans="2:4" ht="14.25">
      <c r="B14">
        <v>2709</v>
      </c>
      <c r="C14" t="s">
        <v>261</v>
      </c>
      <c r="D14" t="s">
        <v>262</v>
      </c>
    </row>
    <row r="15" spans="2:4" ht="14.25">
      <c r="B15">
        <v>2710</v>
      </c>
      <c r="C15" t="s">
        <v>263</v>
      </c>
      <c r="D15" t="s">
        <v>262</v>
      </c>
    </row>
    <row r="16" spans="2:4" ht="14.25">
      <c r="B16" t="s">
        <v>319</v>
      </c>
      <c r="C16" t="s">
        <v>78</v>
      </c>
      <c r="D16" t="s">
        <v>262</v>
      </c>
    </row>
    <row r="17" spans="2:4" ht="14.25">
      <c r="B17">
        <v>2710192100</v>
      </c>
      <c r="C17" t="s">
        <v>320</v>
      </c>
      <c r="D17" t="s">
        <v>262</v>
      </c>
    </row>
    <row r="18" spans="2:4" ht="14.25">
      <c r="B18" t="s">
        <v>321</v>
      </c>
      <c r="C18" t="s">
        <v>322</v>
      </c>
      <c r="D18" t="s">
        <v>262</v>
      </c>
    </row>
    <row r="19" spans="2:4" ht="14.25">
      <c r="B19" t="s">
        <v>323</v>
      </c>
      <c r="C19" t="s">
        <v>324</v>
      </c>
      <c r="D19" t="s">
        <v>262</v>
      </c>
    </row>
    <row r="20" spans="2:4" ht="14.25">
      <c r="B20">
        <v>271121000</v>
      </c>
      <c r="C20" t="s">
        <v>264</v>
      </c>
      <c r="D20" t="s">
        <v>265</v>
      </c>
    </row>
    <row r="21" spans="2:4" ht="14.25">
      <c r="B21">
        <v>2716</v>
      </c>
      <c r="C21" t="s">
        <v>84</v>
      </c>
      <c r="D21" t="s">
        <v>266</v>
      </c>
    </row>
    <row r="22" spans="2:4" ht="14.25">
      <c r="B22">
        <v>281410000</v>
      </c>
      <c r="C22" t="s">
        <v>325</v>
      </c>
      <c r="D22" t="s">
        <v>262</v>
      </c>
    </row>
    <row r="23" spans="2:4" ht="14.25">
      <c r="B23">
        <v>290511</v>
      </c>
      <c r="C23" t="s">
        <v>326</v>
      </c>
      <c r="D23" t="s">
        <v>262</v>
      </c>
    </row>
    <row r="24" spans="2:4" ht="14.25">
      <c r="B24">
        <v>3102</v>
      </c>
      <c r="C24" t="s">
        <v>267</v>
      </c>
      <c r="D24" t="s">
        <v>262</v>
      </c>
    </row>
    <row r="25" spans="2:4" ht="14.25">
      <c r="B25">
        <v>3104</v>
      </c>
      <c r="C25" t="s">
        <v>268</v>
      </c>
      <c r="D25" t="s">
        <v>262</v>
      </c>
    </row>
    <row r="26" spans="2:4" ht="14.25">
      <c r="B26">
        <v>3105</v>
      </c>
      <c r="C26" t="s">
        <v>269</v>
      </c>
      <c r="D26" t="s">
        <v>262</v>
      </c>
    </row>
    <row r="27" spans="2:4" ht="14.25">
      <c r="B27">
        <v>4002</v>
      </c>
      <c r="C27" t="s">
        <v>327</v>
      </c>
      <c r="D27" t="s">
        <v>262</v>
      </c>
    </row>
    <row r="28" spans="2:4" ht="14.25">
      <c r="B28">
        <v>4403</v>
      </c>
      <c r="C28" t="s">
        <v>270</v>
      </c>
      <c r="D28" t="s">
        <v>271</v>
      </c>
    </row>
    <row r="29" spans="2:4" ht="14.25">
      <c r="B29">
        <v>4407</v>
      </c>
      <c r="C29" t="s">
        <v>272</v>
      </c>
      <c r="D29" t="s">
        <v>262</v>
      </c>
    </row>
    <row r="30" spans="2:4" ht="14.25">
      <c r="B30">
        <v>4412</v>
      </c>
      <c r="C30" t="s">
        <v>328</v>
      </c>
      <c r="D30" t="s">
        <v>271</v>
      </c>
    </row>
    <row r="31" spans="2:4" ht="14.25">
      <c r="B31" t="s">
        <v>273</v>
      </c>
      <c r="C31" t="s">
        <v>274</v>
      </c>
      <c r="D31" t="s">
        <v>262</v>
      </c>
    </row>
    <row r="32" spans="2:4" ht="14.25">
      <c r="B32">
        <v>4801</v>
      </c>
      <c r="C32" t="s">
        <v>329</v>
      </c>
      <c r="D32" t="s">
        <v>262</v>
      </c>
    </row>
    <row r="33" spans="2:4" ht="14.25">
      <c r="B33" t="s">
        <v>330</v>
      </c>
      <c r="C33" t="s">
        <v>331</v>
      </c>
      <c r="D33" t="s">
        <v>332</v>
      </c>
    </row>
    <row r="34" spans="2:4" ht="14.25">
      <c r="B34">
        <v>72</v>
      </c>
      <c r="C34" t="s">
        <v>275</v>
      </c>
      <c r="D34" t="s">
        <v>262</v>
      </c>
    </row>
    <row r="35" spans="2:4" ht="14.25">
      <c r="B35" t="s">
        <v>333</v>
      </c>
      <c r="C35" t="s">
        <v>334</v>
      </c>
      <c r="D35" t="s">
        <v>262</v>
      </c>
    </row>
    <row r="36" spans="2:4" ht="14.25">
      <c r="B36">
        <v>7202</v>
      </c>
      <c r="C36" t="s">
        <v>302</v>
      </c>
      <c r="D36" t="s">
        <v>262</v>
      </c>
    </row>
    <row r="37" spans="2:4" ht="14.25">
      <c r="B37">
        <v>7207</v>
      </c>
      <c r="C37" t="s">
        <v>335</v>
      </c>
      <c r="D37" t="s">
        <v>262</v>
      </c>
    </row>
    <row r="38" spans="2:4" ht="14.25">
      <c r="B38" t="s">
        <v>336</v>
      </c>
      <c r="C38" t="s">
        <v>337</v>
      </c>
      <c r="D38" t="s">
        <v>262</v>
      </c>
    </row>
    <row r="39" spans="2:4" ht="14.25">
      <c r="B39">
        <v>7403</v>
      </c>
      <c r="C39" t="s">
        <v>276</v>
      </c>
      <c r="D39" t="s">
        <v>262</v>
      </c>
    </row>
    <row r="40" spans="2:4" ht="14.25">
      <c r="B40">
        <v>7502</v>
      </c>
      <c r="C40" t="s">
        <v>277</v>
      </c>
      <c r="D40" t="s">
        <v>262</v>
      </c>
    </row>
    <row r="41" spans="2:4" ht="14.25">
      <c r="B41">
        <v>7601</v>
      </c>
      <c r="C41" t="s">
        <v>278</v>
      </c>
      <c r="D41" t="s">
        <v>262</v>
      </c>
    </row>
    <row r="42" spans="2:4" ht="14.25">
      <c r="B42" t="s">
        <v>279</v>
      </c>
      <c r="C42" t="s">
        <v>280</v>
      </c>
      <c r="D42" t="s">
        <v>32</v>
      </c>
    </row>
    <row r="43" spans="2:4" ht="14.25">
      <c r="B43">
        <v>8703</v>
      </c>
      <c r="C43" t="s">
        <v>281</v>
      </c>
      <c r="D43" t="s">
        <v>282</v>
      </c>
    </row>
    <row r="44" spans="2:4" ht="14.25">
      <c r="B44">
        <v>8704</v>
      </c>
      <c r="C44" t="s">
        <v>283</v>
      </c>
      <c r="D44" t="s">
        <v>282</v>
      </c>
    </row>
    <row r="45" ht="14.25">
      <c r="C45" t="s">
        <v>284</v>
      </c>
    </row>
    <row r="46" spans="2:4" ht="14.25">
      <c r="B46" t="s">
        <v>286</v>
      </c>
      <c r="C46" t="s">
        <v>287</v>
      </c>
      <c r="D46" t="s">
        <v>262</v>
      </c>
    </row>
    <row r="47" spans="2:4" ht="14.25">
      <c r="B47" t="s">
        <v>338</v>
      </c>
      <c r="C47" t="s">
        <v>339</v>
      </c>
      <c r="D47" t="s">
        <v>262</v>
      </c>
    </row>
    <row r="48" spans="2:4" ht="14.25">
      <c r="B48" t="s">
        <v>313</v>
      </c>
      <c r="C48" t="s">
        <v>314</v>
      </c>
      <c r="D48" t="s">
        <v>262</v>
      </c>
    </row>
    <row r="49" spans="2:4" ht="14.25">
      <c r="B49" t="s">
        <v>288</v>
      </c>
      <c r="C49" t="s">
        <v>289</v>
      </c>
      <c r="D49" t="s">
        <v>262</v>
      </c>
    </row>
    <row r="50" spans="2:4" ht="14.25">
      <c r="B50" t="s">
        <v>290</v>
      </c>
      <c r="C50" t="s">
        <v>291</v>
      </c>
      <c r="D50" t="s">
        <v>262</v>
      </c>
    </row>
    <row r="51" spans="2:4" ht="14.25">
      <c r="B51" t="s">
        <v>340</v>
      </c>
      <c r="C51" t="s">
        <v>341</v>
      </c>
      <c r="D51" t="s">
        <v>262</v>
      </c>
    </row>
    <row r="52" spans="2:4" ht="14.25">
      <c r="B52" t="s">
        <v>342</v>
      </c>
      <c r="C52" t="s">
        <v>343</v>
      </c>
      <c r="D52" t="s">
        <v>262</v>
      </c>
    </row>
    <row r="53" spans="2:4" ht="14.25">
      <c r="B53" t="s">
        <v>344</v>
      </c>
      <c r="C53" t="s">
        <v>345</v>
      </c>
      <c r="D53" t="s">
        <v>262</v>
      </c>
    </row>
    <row r="54" spans="2:4" ht="14.25">
      <c r="B54">
        <v>10</v>
      </c>
      <c r="C54" t="s">
        <v>292</v>
      </c>
      <c r="D54" t="s">
        <v>32</v>
      </c>
    </row>
    <row r="55" spans="2:4" ht="14.25">
      <c r="B55">
        <v>1001</v>
      </c>
      <c r="C55" t="s">
        <v>312</v>
      </c>
      <c r="D55" t="s">
        <v>262</v>
      </c>
    </row>
    <row r="56" spans="2:4" ht="14.25">
      <c r="B56">
        <v>1003</v>
      </c>
      <c r="C56" t="s">
        <v>346</v>
      </c>
      <c r="D56" t="s">
        <v>262</v>
      </c>
    </row>
    <row r="57" spans="2:4" ht="14.25">
      <c r="B57">
        <v>1005</v>
      </c>
      <c r="C57" t="s">
        <v>347</v>
      </c>
      <c r="D57" t="s">
        <v>262</v>
      </c>
    </row>
    <row r="58" spans="2:4" ht="14.25">
      <c r="B58">
        <v>1512</v>
      </c>
      <c r="C58" t="s">
        <v>293</v>
      </c>
      <c r="D58" t="s">
        <v>262</v>
      </c>
    </row>
    <row r="59" spans="2:4" ht="14.25">
      <c r="B59">
        <v>1602</v>
      </c>
      <c r="C59" t="s">
        <v>348</v>
      </c>
      <c r="D59" t="s">
        <v>262</v>
      </c>
    </row>
    <row r="60" spans="2:4" ht="14.25">
      <c r="B60" t="s">
        <v>294</v>
      </c>
      <c r="C60" t="s">
        <v>295</v>
      </c>
      <c r="D60" t="s">
        <v>262</v>
      </c>
    </row>
    <row r="61" spans="2:4" ht="14.25">
      <c r="B61">
        <v>170199100</v>
      </c>
      <c r="C61" t="s">
        <v>309</v>
      </c>
      <c r="D61" t="s">
        <v>262</v>
      </c>
    </row>
    <row r="62" spans="2:4" ht="14.25">
      <c r="B62">
        <v>1801</v>
      </c>
      <c r="C62" t="s">
        <v>349</v>
      </c>
      <c r="D62" t="s">
        <v>262</v>
      </c>
    </row>
    <row r="63" spans="2:4" ht="14.25">
      <c r="B63">
        <v>1806</v>
      </c>
      <c r="C63" t="s">
        <v>350</v>
      </c>
      <c r="D63" t="s">
        <v>32</v>
      </c>
    </row>
    <row r="64" spans="2:4" ht="14.25">
      <c r="B64">
        <v>22</v>
      </c>
      <c r="C64" t="s">
        <v>296</v>
      </c>
      <c r="D64" t="s">
        <v>32</v>
      </c>
    </row>
    <row r="65" spans="2:4" ht="14.25">
      <c r="B65">
        <v>2402</v>
      </c>
      <c r="C65" t="s">
        <v>351</v>
      </c>
      <c r="D65" t="s">
        <v>32</v>
      </c>
    </row>
    <row r="66" spans="2:4" ht="14.25">
      <c r="B66">
        <v>2606</v>
      </c>
      <c r="C66" t="s">
        <v>352</v>
      </c>
      <c r="D66" t="s">
        <v>262</v>
      </c>
    </row>
    <row r="67" spans="2:4" ht="14.25">
      <c r="B67">
        <v>2701</v>
      </c>
      <c r="C67" t="s">
        <v>260</v>
      </c>
      <c r="D67" t="s">
        <v>262</v>
      </c>
    </row>
    <row r="68" spans="2:4" ht="14.25">
      <c r="B68">
        <v>2709</v>
      </c>
      <c r="C68" t="s">
        <v>261</v>
      </c>
      <c r="D68" t="s">
        <v>262</v>
      </c>
    </row>
    <row r="69" spans="2:4" ht="14.25">
      <c r="B69">
        <v>2710</v>
      </c>
      <c r="C69" t="s">
        <v>263</v>
      </c>
      <c r="D69" t="s">
        <v>262</v>
      </c>
    </row>
    <row r="70" spans="2:4" ht="14.25">
      <c r="B70">
        <v>2941</v>
      </c>
      <c r="C70" t="s">
        <v>353</v>
      </c>
      <c r="D70" t="s">
        <v>32</v>
      </c>
    </row>
    <row r="71" spans="2:4" ht="14.25">
      <c r="B71" t="s">
        <v>354</v>
      </c>
      <c r="C71" t="s">
        <v>355</v>
      </c>
      <c r="D71" t="s">
        <v>32</v>
      </c>
    </row>
    <row r="72" spans="2:4" ht="14.25">
      <c r="B72">
        <v>3808</v>
      </c>
      <c r="C72" t="s">
        <v>356</v>
      </c>
      <c r="D72" t="s">
        <v>262</v>
      </c>
    </row>
    <row r="73" spans="2:4" ht="14.25">
      <c r="B73" t="s">
        <v>297</v>
      </c>
      <c r="C73" t="s">
        <v>298</v>
      </c>
      <c r="D73" t="s">
        <v>262</v>
      </c>
    </row>
    <row r="74" spans="2:4" ht="14.25">
      <c r="B74">
        <v>5201</v>
      </c>
      <c r="C74" t="s">
        <v>300</v>
      </c>
      <c r="D74" t="s">
        <v>262</v>
      </c>
    </row>
    <row r="75" spans="2:4" ht="14.25">
      <c r="B75" t="s">
        <v>330</v>
      </c>
      <c r="C75" t="s">
        <v>331</v>
      </c>
      <c r="D75" t="s">
        <v>262</v>
      </c>
    </row>
    <row r="76" spans="2:4" ht="14.25">
      <c r="B76" t="s">
        <v>357</v>
      </c>
      <c r="C76" t="s">
        <v>358</v>
      </c>
      <c r="D76" t="s">
        <v>32</v>
      </c>
    </row>
    <row r="77" spans="2:4" ht="14.25">
      <c r="B77">
        <v>6403</v>
      </c>
      <c r="C77" t="s">
        <v>359</v>
      </c>
      <c r="D77" t="s">
        <v>360</v>
      </c>
    </row>
    <row r="78" spans="2:4" ht="14.25">
      <c r="B78">
        <v>72</v>
      </c>
      <c r="C78" t="s">
        <v>275</v>
      </c>
      <c r="D78" t="s">
        <v>262</v>
      </c>
    </row>
    <row r="79" spans="2:4" ht="14.25">
      <c r="B79" t="s">
        <v>333</v>
      </c>
      <c r="C79" t="s">
        <v>334</v>
      </c>
      <c r="D79" t="s">
        <v>262</v>
      </c>
    </row>
    <row r="80" spans="2:4" ht="14.25">
      <c r="B80" t="s">
        <v>303</v>
      </c>
      <c r="C80" t="s">
        <v>304</v>
      </c>
      <c r="D80" t="s">
        <v>262</v>
      </c>
    </row>
    <row r="81" spans="2:4" ht="14.25">
      <c r="B81" t="s">
        <v>279</v>
      </c>
      <c r="C81" t="s">
        <v>280</v>
      </c>
      <c r="D81" t="s">
        <v>32</v>
      </c>
    </row>
    <row r="82" spans="2:4" ht="14.25">
      <c r="B82">
        <v>8703</v>
      </c>
      <c r="C82" t="s">
        <v>281</v>
      </c>
      <c r="D82" t="s">
        <v>282</v>
      </c>
    </row>
    <row r="83" spans="2:4" ht="14.25">
      <c r="B83">
        <v>8704</v>
      </c>
      <c r="C83" t="s">
        <v>283</v>
      </c>
      <c r="D83" t="s">
        <v>282</v>
      </c>
    </row>
    <row r="84" spans="2:4" ht="14.25">
      <c r="B84" t="s">
        <v>361</v>
      </c>
      <c r="C84" t="s">
        <v>362</v>
      </c>
      <c r="D84" t="s">
        <v>32</v>
      </c>
    </row>
    <row r="86" ht="14.25">
      <c r="B86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3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363</v>
      </c>
    </row>
    <row r="2" ht="14.25">
      <c r="A2" t="s">
        <v>364</v>
      </c>
    </row>
    <row r="3" spans="2:3" ht="14.25">
      <c r="B3">
        <v>1</v>
      </c>
      <c r="C3">
        <v>2</v>
      </c>
    </row>
    <row r="5" spans="1:2" ht="14.25">
      <c r="A5" t="s">
        <v>365</v>
      </c>
      <c r="B5" t="s">
        <v>366</v>
      </c>
    </row>
    <row r="6" ht="14.25">
      <c r="A6" t="s">
        <v>367</v>
      </c>
    </row>
    <row r="9" spans="1:15" ht="14.25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L9" t="s">
        <v>10</v>
      </c>
      <c r="M9" t="s">
        <v>10</v>
      </c>
      <c r="N9" t="s">
        <v>11</v>
      </c>
      <c r="O9" t="s">
        <v>12</v>
      </c>
    </row>
    <row r="10" spans="8:19" ht="14.25">
      <c r="H10">
        <v>1998</v>
      </c>
      <c r="I10">
        <v>1999</v>
      </c>
      <c r="J10">
        <v>2000</v>
      </c>
      <c r="K10">
        <v>2001</v>
      </c>
      <c r="L10">
        <v>2004</v>
      </c>
      <c r="M10">
        <v>2005</v>
      </c>
      <c r="N10">
        <v>2006</v>
      </c>
      <c r="O10">
        <v>2007</v>
      </c>
      <c r="Q10">
        <v>2008</v>
      </c>
      <c r="S10">
        <v>2009</v>
      </c>
    </row>
    <row r="11" spans="15:20" ht="14.25">
      <c r="O11" t="s">
        <v>13</v>
      </c>
      <c r="P11" t="s">
        <v>14</v>
      </c>
      <c r="Q11" t="s">
        <v>13</v>
      </c>
      <c r="R11" t="s">
        <v>14</v>
      </c>
      <c r="S11" t="s">
        <v>13</v>
      </c>
      <c r="T11" t="s">
        <v>14</v>
      </c>
    </row>
    <row r="12" ht="14.25">
      <c r="A12" t="s">
        <v>15</v>
      </c>
    </row>
    <row r="13" spans="1:2" ht="14.25">
      <c r="A13" t="s">
        <v>368</v>
      </c>
      <c r="B13" t="s">
        <v>17</v>
      </c>
    </row>
    <row r="14" ht="14.25">
      <c r="B14" t="s">
        <v>22</v>
      </c>
    </row>
    <row r="15" spans="1:2" ht="14.25">
      <c r="A15" t="s">
        <v>369</v>
      </c>
      <c r="B15" t="s">
        <v>17</v>
      </c>
    </row>
    <row r="16" ht="14.25">
      <c r="B16" t="s">
        <v>22</v>
      </c>
    </row>
    <row r="17" spans="1:2" ht="14.25">
      <c r="A17" t="s">
        <v>370</v>
      </c>
      <c r="B17" t="s">
        <v>17</v>
      </c>
    </row>
    <row r="18" ht="14.25">
      <c r="B18" t="s">
        <v>22</v>
      </c>
    </row>
    <row r="19" spans="1:2" ht="14.25">
      <c r="A19" t="s">
        <v>371</v>
      </c>
      <c r="B19" t="s">
        <v>372</v>
      </c>
    </row>
    <row r="20" spans="1:2" ht="14.25">
      <c r="A20" t="s">
        <v>373</v>
      </c>
      <c r="B20" t="s">
        <v>374</v>
      </c>
    </row>
    <row r="21" spans="1:2" ht="14.25">
      <c r="A21" t="s">
        <v>375</v>
      </c>
      <c r="B21" t="s">
        <v>374</v>
      </c>
    </row>
    <row r="22" spans="1:2" ht="14.25">
      <c r="A22" t="s">
        <v>376</v>
      </c>
      <c r="B22" t="s">
        <v>374</v>
      </c>
    </row>
    <row r="23" spans="1:2" ht="14.25">
      <c r="A23" t="s">
        <v>377</v>
      </c>
      <c r="B23" t="s">
        <v>378</v>
      </c>
    </row>
    <row r="25" ht="14.25">
      <c r="A25" t="s">
        <v>19</v>
      </c>
    </row>
    <row r="26" ht="14.25">
      <c r="A26" t="s">
        <v>379</v>
      </c>
    </row>
    <row r="27" spans="1:2" ht="14.25">
      <c r="A27" t="s">
        <v>380</v>
      </c>
      <c r="B27" t="s">
        <v>381</v>
      </c>
    </row>
    <row r="28" ht="14.25">
      <c r="A28" t="s">
        <v>382</v>
      </c>
    </row>
    <row r="29" spans="1:2" ht="14.25">
      <c r="A29" t="s">
        <v>383</v>
      </c>
      <c r="B29" t="s">
        <v>26</v>
      </c>
    </row>
    <row r="30" ht="14.25">
      <c r="B30" t="s">
        <v>27</v>
      </c>
    </row>
    <row r="31" ht="14.25">
      <c r="B31" t="s">
        <v>384</v>
      </c>
    </row>
    <row r="32" ht="14.25">
      <c r="A32" t="s">
        <v>385</v>
      </c>
    </row>
    <row r="33" spans="1:2" ht="14.25">
      <c r="A33" t="s">
        <v>386</v>
      </c>
      <c r="B33" t="s">
        <v>22</v>
      </c>
    </row>
    <row r="34" ht="14.25">
      <c r="A34" t="s">
        <v>24</v>
      </c>
    </row>
    <row r="35" spans="1:2" ht="14.25">
      <c r="A35" t="s">
        <v>387</v>
      </c>
      <c r="B35" t="s">
        <v>26</v>
      </c>
    </row>
    <row r="36" spans="1:2" ht="14.25">
      <c r="A36" t="s">
        <v>388</v>
      </c>
      <c r="B36" t="s">
        <v>22</v>
      </c>
    </row>
    <row r="37" spans="1:2" ht="14.25">
      <c r="A37" t="s">
        <v>389</v>
      </c>
      <c r="B37" t="s">
        <v>22</v>
      </c>
    </row>
    <row r="38" spans="1:2" ht="14.25">
      <c r="A38" t="s">
        <v>390</v>
      </c>
      <c r="B38" t="s">
        <v>26</v>
      </c>
    </row>
    <row r="39" spans="1:2" ht="14.25">
      <c r="A39" t="s">
        <v>391</v>
      </c>
      <c r="B39" t="s">
        <v>22</v>
      </c>
    </row>
    <row r="40" spans="1:2" ht="14.25">
      <c r="A40" t="s">
        <v>392</v>
      </c>
      <c r="B40" t="s">
        <v>22</v>
      </c>
    </row>
    <row r="41" spans="1:2" ht="14.25">
      <c r="A41" t="s">
        <v>393</v>
      </c>
      <c r="B41" t="s">
        <v>26</v>
      </c>
    </row>
    <row r="42" spans="1:2" ht="14.25">
      <c r="A42" t="s">
        <v>394</v>
      </c>
      <c r="B42" t="s">
        <v>22</v>
      </c>
    </row>
    <row r="43" spans="1:2" ht="14.25">
      <c r="A43" t="s">
        <v>395</v>
      </c>
      <c r="B43" t="s">
        <v>22</v>
      </c>
    </row>
    <row r="44" ht="14.25">
      <c r="A44" t="s">
        <v>30</v>
      </c>
    </row>
    <row r="45" spans="1:2" ht="14.25">
      <c r="A45" t="s">
        <v>396</v>
      </c>
      <c r="B45" t="s">
        <v>26</v>
      </c>
    </row>
    <row r="46" spans="1:2" ht="14.25">
      <c r="A46" t="s">
        <v>397</v>
      </c>
      <c r="B46" t="s">
        <v>22</v>
      </c>
    </row>
    <row r="47" spans="1:2" ht="14.25">
      <c r="A47" t="s">
        <v>398</v>
      </c>
      <c r="B47" t="s">
        <v>22</v>
      </c>
    </row>
    <row r="48" spans="1:2" ht="14.25">
      <c r="A48" t="s">
        <v>399</v>
      </c>
      <c r="B48" t="s">
        <v>26</v>
      </c>
    </row>
    <row r="49" spans="1:2" ht="14.25">
      <c r="A49" t="s">
        <v>400</v>
      </c>
      <c r="B49" t="s">
        <v>22</v>
      </c>
    </row>
    <row r="50" spans="1:2" ht="14.25">
      <c r="A50" t="s">
        <v>401</v>
      </c>
      <c r="B50" t="s">
        <v>22</v>
      </c>
    </row>
    <row r="51" spans="1:2" ht="14.25">
      <c r="A51" t="s">
        <v>402</v>
      </c>
      <c r="B51" t="s">
        <v>26</v>
      </c>
    </row>
    <row r="52" spans="1:2" ht="14.25">
      <c r="A52" t="s">
        <v>403</v>
      </c>
      <c r="B52" t="s">
        <v>22</v>
      </c>
    </row>
    <row r="53" spans="1:2" ht="14.25">
      <c r="A53" t="s">
        <v>404</v>
      </c>
      <c r="B53" t="s">
        <v>22</v>
      </c>
    </row>
    <row r="54" spans="1:2" ht="14.25">
      <c r="A54" t="s">
        <v>405</v>
      </c>
      <c r="B54" t="s">
        <v>26</v>
      </c>
    </row>
    <row r="55" spans="1:2" ht="14.25">
      <c r="A55" t="s">
        <v>406</v>
      </c>
      <c r="B55" t="s">
        <v>22</v>
      </c>
    </row>
    <row r="56" spans="1:2" ht="14.25">
      <c r="A56" t="s">
        <v>407</v>
      </c>
      <c r="B56" t="s">
        <v>22</v>
      </c>
    </row>
    <row r="57" spans="1:2" ht="14.25">
      <c r="A57" t="s">
        <v>408</v>
      </c>
      <c r="B57" t="s">
        <v>26</v>
      </c>
    </row>
    <row r="58" spans="1:2" ht="14.25">
      <c r="A58" t="s">
        <v>409</v>
      </c>
      <c r="B58" t="s">
        <v>22</v>
      </c>
    </row>
    <row r="59" spans="1:2" ht="14.25">
      <c r="A59" t="s">
        <v>410</v>
      </c>
      <c r="B59" t="s">
        <v>22</v>
      </c>
    </row>
    <row r="60" spans="1:2" ht="14.25">
      <c r="A60" t="s">
        <v>411</v>
      </c>
      <c r="B60" t="s">
        <v>26</v>
      </c>
    </row>
    <row r="61" spans="1:2" ht="14.25">
      <c r="A61" t="s">
        <v>412</v>
      </c>
      <c r="B61" t="s">
        <v>22</v>
      </c>
    </row>
    <row r="62" spans="1:2" ht="14.25">
      <c r="A62" t="s">
        <v>413</v>
      </c>
      <c r="B62" t="s">
        <v>22</v>
      </c>
    </row>
    <row r="63" spans="1:2" ht="14.25">
      <c r="A63" t="s">
        <v>414</v>
      </c>
      <c r="B63" t="s">
        <v>26</v>
      </c>
    </row>
    <row r="64" spans="1:2" ht="14.25">
      <c r="A64" t="s">
        <v>415</v>
      </c>
      <c r="B64" t="s">
        <v>22</v>
      </c>
    </row>
    <row r="65" spans="1:2" ht="14.25">
      <c r="A65" t="s">
        <v>416</v>
      </c>
      <c r="B65" t="s">
        <v>22</v>
      </c>
    </row>
    <row r="66" spans="1:2" ht="14.25">
      <c r="A66" t="s">
        <v>417</v>
      </c>
      <c r="B66" t="s">
        <v>26</v>
      </c>
    </row>
    <row r="67" spans="1:2" ht="14.25">
      <c r="A67" t="s">
        <v>418</v>
      </c>
      <c r="B67" t="s">
        <v>22</v>
      </c>
    </row>
    <row r="68" spans="1:2" ht="14.25">
      <c r="A68" t="s">
        <v>419</v>
      </c>
      <c r="B68" t="s">
        <v>22</v>
      </c>
    </row>
    <row r="69" spans="1:2" ht="14.25">
      <c r="A69" t="s">
        <v>420</v>
      </c>
      <c r="B69" t="s">
        <v>26</v>
      </c>
    </row>
    <row r="70" spans="1:2" ht="14.25">
      <c r="A70" t="s">
        <v>421</v>
      </c>
      <c r="B70" t="s">
        <v>22</v>
      </c>
    </row>
    <row r="71" spans="1:2" ht="14.25">
      <c r="A71" t="s">
        <v>422</v>
      </c>
      <c r="B71" t="s">
        <v>22</v>
      </c>
    </row>
    <row r="72" spans="1:2" ht="14.25">
      <c r="A72" t="s">
        <v>423</v>
      </c>
      <c r="B72" t="s">
        <v>26</v>
      </c>
    </row>
    <row r="73" spans="1:2" ht="14.25">
      <c r="A73" t="s">
        <v>424</v>
      </c>
      <c r="B73" t="s">
        <v>22</v>
      </c>
    </row>
    <row r="74" spans="1:2" ht="14.25">
      <c r="A74" t="s">
        <v>425</v>
      </c>
      <c r="B74" t="s">
        <v>22</v>
      </c>
    </row>
    <row r="75" spans="1:2" ht="14.25">
      <c r="A75" t="s">
        <v>426</v>
      </c>
      <c r="B75" t="s">
        <v>26</v>
      </c>
    </row>
    <row r="76" spans="1:2" ht="14.25">
      <c r="A76" t="s">
        <v>427</v>
      </c>
      <c r="B76" t="s">
        <v>22</v>
      </c>
    </row>
    <row r="77" spans="1:2" ht="14.25">
      <c r="A77" t="s">
        <v>428</v>
      </c>
      <c r="B77" t="s">
        <v>22</v>
      </c>
    </row>
    <row r="78" spans="1:2" ht="14.25">
      <c r="A78" t="s">
        <v>429</v>
      </c>
      <c r="B78" t="s">
        <v>26</v>
      </c>
    </row>
    <row r="79" spans="1:2" ht="14.25">
      <c r="A79" t="s">
        <v>430</v>
      </c>
      <c r="B79" t="s">
        <v>22</v>
      </c>
    </row>
    <row r="80" spans="1:2" ht="14.25">
      <c r="A80" t="s">
        <v>431</v>
      </c>
      <c r="B80" t="s">
        <v>22</v>
      </c>
    </row>
    <row r="81" spans="1:2" ht="14.25">
      <c r="A81" t="s">
        <v>432</v>
      </c>
      <c r="B81" t="s">
        <v>26</v>
      </c>
    </row>
    <row r="82" spans="1:2" ht="14.25">
      <c r="A82" t="s">
        <v>433</v>
      </c>
      <c r="B82" t="s">
        <v>22</v>
      </c>
    </row>
    <row r="83" spans="1:2" ht="14.25">
      <c r="A83" t="s">
        <v>434</v>
      </c>
      <c r="B83" t="s">
        <v>22</v>
      </c>
    </row>
    <row r="84" spans="1:2" ht="14.25">
      <c r="A84" t="s">
        <v>435</v>
      </c>
      <c r="B84" t="s">
        <v>26</v>
      </c>
    </row>
    <row r="85" spans="1:2" ht="14.25">
      <c r="A85" t="s">
        <v>436</v>
      </c>
      <c r="B85" t="s">
        <v>22</v>
      </c>
    </row>
    <row r="86" spans="1:2" ht="14.25">
      <c r="A86" t="s">
        <v>437</v>
      </c>
      <c r="B86" t="s">
        <v>22</v>
      </c>
    </row>
    <row r="87" spans="1:2" ht="14.25">
      <c r="A87" t="s">
        <v>438</v>
      </c>
      <c r="B87" t="s">
        <v>26</v>
      </c>
    </row>
    <row r="88" spans="1:2" ht="14.25">
      <c r="A88" t="s">
        <v>439</v>
      </c>
      <c r="B88" t="s">
        <v>22</v>
      </c>
    </row>
    <row r="89" spans="1:2" ht="14.25">
      <c r="A89" t="s">
        <v>440</v>
      </c>
      <c r="B89" t="s">
        <v>22</v>
      </c>
    </row>
    <row r="90" ht="14.25">
      <c r="A90" t="s">
        <v>33</v>
      </c>
    </row>
    <row r="91" spans="1:2" ht="14.25">
      <c r="A91" t="s">
        <v>441</v>
      </c>
      <c r="B91" t="s">
        <v>26</v>
      </c>
    </row>
    <row r="92" spans="1:2" ht="14.25">
      <c r="A92" t="s">
        <v>442</v>
      </c>
      <c r="B92" t="s">
        <v>22</v>
      </c>
    </row>
    <row r="93" spans="1:2" ht="14.25">
      <c r="A93" t="s">
        <v>443</v>
      </c>
      <c r="B93" t="s">
        <v>22</v>
      </c>
    </row>
    <row r="94" spans="1:2" ht="14.25">
      <c r="A94" t="s">
        <v>444</v>
      </c>
      <c r="B94" t="s">
        <v>445</v>
      </c>
    </row>
    <row r="95" ht="14.25">
      <c r="A95" t="s">
        <v>446</v>
      </c>
    </row>
    <row r="96" spans="1:2" ht="14.25">
      <c r="A96" t="s">
        <v>447</v>
      </c>
      <c r="B96" t="s">
        <v>448</v>
      </c>
    </row>
    <row r="97" spans="1:2" ht="14.25">
      <c r="A97" t="s">
        <v>449</v>
      </c>
      <c r="B97" t="s">
        <v>448</v>
      </c>
    </row>
    <row r="98" spans="1:2" ht="14.25">
      <c r="A98" t="s">
        <v>450</v>
      </c>
      <c r="B98" t="s">
        <v>448</v>
      </c>
    </row>
    <row r="99" spans="1:2" ht="14.25">
      <c r="A99" t="s">
        <v>451</v>
      </c>
      <c r="B99" t="s">
        <v>452</v>
      </c>
    </row>
    <row r="100" spans="1:2" ht="14.25">
      <c r="A100" t="s">
        <v>453</v>
      </c>
      <c r="B100" t="s">
        <v>22</v>
      </c>
    </row>
    <row r="101" ht="14.25">
      <c r="B101" t="s">
        <v>454</v>
      </c>
    </row>
    <row r="102" ht="14.25">
      <c r="A102" t="s">
        <v>455</v>
      </c>
    </row>
    <row r="103" spans="1:2" ht="14.25">
      <c r="A103" t="s">
        <v>447</v>
      </c>
      <c r="B103" t="s">
        <v>452</v>
      </c>
    </row>
    <row r="104" spans="1:2" ht="14.25">
      <c r="A104" t="s">
        <v>453</v>
      </c>
      <c r="B104" t="s">
        <v>22</v>
      </c>
    </row>
    <row r="105" ht="14.25">
      <c r="B105" t="s">
        <v>454</v>
      </c>
    </row>
    <row r="106" spans="1:2" ht="14.25">
      <c r="A106" t="s">
        <v>449</v>
      </c>
      <c r="B106" t="s">
        <v>452</v>
      </c>
    </row>
    <row r="107" spans="1:2" ht="14.25">
      <c r="A107" t="s">
        <v>453</v>
      </c>
      <c r="B107" t="s">
        <v>22</v>
      </c>
    </row>
    <row r="108" ht="14.25">
      <c r="B108" t="s">
        <v>454</v>
      </c>
    </row>
    <row r="109" spans="1:2" ht="14.25">
      <c r="A109" t="s">
        <v>450</v>
      </c>
      <c r="B109" t="s">
        <v>452</v>
      </c>
    </row>
    <row r="110" spans="1:2" ht="14.25">
      <c r="A110" t="s">
        <v>453</v>
      </c>
      <c r="B110" t="s">
        <v>22</v>
      </c>
    </row>
    <row r="111" ht="14.25">
      <c r="B111" t="s">
        <v>454</v>
      </c>
    </row>
    <row r="112" ht="14.25">
      <c r="A112" t="s">
        <v>456</v>
      </c>
    </row>
    <row r="113" spans="1:2" ht="14.25">
      <c r="A113" t="s">
        <v>37</v>
      </c>
      <c r="B113" t="s">
        <v>38</v>
      </c>
    </row>
    <row r="114" spans="1:2" ht="14.25">
      <c r="A114" t="s">
        <v>457</v>
      </c>
      <c r="B114" t="s">
        <v>22</v>
      </c>
    </row>
    <row r="115" spans="1:2" ht="14.25">
      <c r="A115" t="s">
        <v>458</v>
      </c>
      <c r="B115" t="s">
        <v>22</v>
      </c>
    </row>
    <row r="116" ht="14.25">
      <c r="A116" t="s">
        <v>39</v>
      </c>
    </row>
    <row r="117" spans="1:2" ht="14.25">
      <c r="A117" t="s">
        <v>40</v>
      </c>
      <c r="B117" t="s">
        <v>38</v>
      </c>
    </row>
    <row r="118" spans="1:2" ht="14.25">
      <c r="A118" t="s">
        <v>459</v>
      </c>
      <c r="B118" t="s">
        <v>22</v>
      </c>
    </row>
    <row r="119" spans="1:2" ht="14.25">
      <c r="A119" t="s">
        <v>460</v>
      </c>
      <c r="B119" t="s">
        <v>22</v>
      </c>
    </row>
    <row r="120" spans="1:2" ht="14.25">
      <c r="A120" t="s">
        <v>41</v>
      </c>
      <c r="B120" t="s">
        <v>38</v>
      </c>
    </row>
    <row r="121" spans="1:2" ht="14.25">
      <c r="A121" t="s">
        <v>461</v>
      </c>
      <c r="B121" t="s">
        <v>22</v>
      </c>
    </row>
    <row r="122" spans="1:2" ht="14.25">
      <c r="A122" t="s">
        <v>462</v>
      </c>
      <c r="B122" t="s">
        <v>22</v>
      </c>
    </row>
    <row r="123" ht="14.25">
      <c r="A123" t="s">
        <v>42</v>
      </c>
    </row>
    <row r="124" spans="1:2" ht="14.25">
      <c r="A124" t="s">
        <v>43</v>
      </c>
      <c r="B124" t="s">
        <v>26</v>
      </c>
    </row>
    <row r="125" spans="1:2" ht="14.25">
      <c r="A125" t="s">
        <v>463</v>
      </c>
      <c r="B125" t="s">
        <v>22</v>
      </c>
    </row>
    <row r="126" spans="1:2" ht="14.25">
      <c r="A126" t="s">
        <v>44</v>
      </c>
      <c r="B126" t="s">
        <v>26</v>
      </c>
    </row>
    <row r="127" spans="1:2" ht="14.25">
      <c r="A127" t="s">
        <v>464</v>
      </c>
      <c r="B127" t="s">
        <v>22</v>
      </c>
    </row>
    <row r="128" spans="1:2" ht="14.25">
      <c r="A128" t="s">
        <v>45</v>
      </c>
      <c r="B128" t="s">
        <v>26</v>
      </c>
    </row>
    <row r="129" spans="1:2" ht="14.25">
      <c r="A129" t="s">
        <v>465</v>
      </c>
      <c r="B129" t="s">
        <v>22</v>
      </c>
    </row>
    <row r="130" ht="14.25">
      <c r="A130" t="s">
        <v>466</v>
      </c>
    </row>
    <row r="131" spans="1:2" ht="14.25">
      <c r="A131" t="s">
        <v>467</v>
      </c>
      <c r="B131" t="s">
        <v>468</v>
      </c>
    </row>
    <row r="132" spans="1:2" ht="14.25">
      <c r="A132" t="s">
        <v>469</v>
      </c>
      <c r="B132" t="s">
        <v>468</v>
      </c>
    </row>
    <row r="133" spans="1:2" ht="14.25">
      <c r="A133" t="s">
        <v>470</v>
      </c>
      <c r="B133" t="s">
        <v>471</v>
      </c>
    </row>
    <row r="134" spans="1:2" ht="14.25">
      <c r="A134" t="s">
        <v>472</v>
      </c>
      <c r="B134" t="s">
        <v>124</v>
      </c>
    </row>
    <row r="135" spans="1:2" ht="14.25">
      <c r="A135" t="s">
        <v>473</v>
      </c>
      <c r="B135" t="s">
        <v>474</v>
      </c>
    </row>
    <row r="136" spans="1:2" ht="14.25">
      <c r="A136" t="s">
        <v>475</v>
      </c>
      <c r="B136" t="s">
        <v>474</v>
      </c>
    </row>
    <row r="137" ht="14.25">
      <c r="A137" t="s">
        <v>476</v>
      </c>
    </row>
    <row r="138" spans="1:2" ht="14.25">
      <c r="A138" t="s">
        <v>477</v>
      </c>
      <c r="B138" t="s">
        <v>48</v>
      </c>
    </row>
    <row r="139" spans="1:2" ht="14.25">
      <c r="A139" t="s">
        <v>478</v>
      </c>
      <c r="B139" t="s">
        <v>48</v>
      </c>
    </row>
    <row r="140" spans="1:2" ht="14.25">
      <c r="A140" t="s">
        <v>479</v>
      </c>
      <c r="B140" t="s">
        <v>48</v>
      </c>
    </row>
    <row r="141" spans="1:2" ht="14.25">
      <c r="A141" t="s">
        <v>47</v>
      </c>
      <c r="B141" t="s">
        <v>48</v>
      </c>
    </row>
    <row r="142" spans="1:2" ht="14.25">
      <c r="A142" t="s">
        <v>49</v>
      </c>
      <c r="B142" t="s">
        <v>48</v>
      </c>
    </row>
    <row r="143" spans="1:2" ht="14.25">
      <c r="A143" t="s">
        <v>50</v>
      </c>
      <c r="B143" t="s">
        <v>48</v>
      </c>
    </row>
    <row r="144" spans="1:2" ht="14.25">
      <c r="A144" t="s">
        <v>51</v>
      </c>
      <c r="B144" t="s">
        <v>48</v>
      </c>
    </row>
    <row r="145" spans="1:2" ht="14.25">
      <c r="A145" t="s">
        <v>52</v>
      </c>
      <c r="B145" t="s">
        <v>53</v>
      </c>
    </row>
    <row r="146" spans="1:2" ht="14.25">
      <c r="A146" t="s">
        <v>59</v>
      </c>
      <c r="B146" t="s">
        <v>60</v>
      </c>
    </row>
    <row r="147" spans="1:2" ht="14.25">
      <c r="A147" t="s">
        <v>74</v>
      </c>
      <c r="B147" t="s">
        <v>48</v>
      </c>
    </row>
    <row r="148" spans="1:2" ht="14.25">
      <c r="A148" t="s">
        <v>75</v>
      </c>
      <c r="B148" t="s">
        <v>48</v>
      </c>
    </row>
    <row r="149" spans="1:2" ht="14.25">
      <c r="A149" t="s">
        <v>76</v>
      </c>
      <c r="B149" t="s">
        <v>77</v>
      </c>
    </row>
    <row r="150" spans="1:2" ht="14.25">
      <c r="A150" t="s">
        <v>54</v>
      </c>
      <c r="B150" t="s">
        <v>48</v>
      </c>
    </row>
    <row r="151" spans="1:2" ht="14.25">
      <c r="A151" t="s">
        <v>55</v>
      </c>
      <c r="B151" t="s">
        <v>48</v>
      </c>
    </row>
    <row r="152" spans="1:2" ht="14.25">
      <c r="A152" t="s">
        <v>480</v>
      </c>
      <c r="B152" t="s">
        <v>48</v>
      </c>
    </row>
    <row r="153" spans="1:2" ht="14.25">
      <c r="A153" t="s">
        <v>481</v>
      </c>
      <c r="B153" t="s">
        <v>48</v>
      </c>
    </row>
    <row r="154" spans="1:2" ht="14.25">
      <c r="A154" t="s">
        <v>482</v>
      </c>
      <c r="B154" t="s">
        <v>48</v>
      </c>
    </row>
    <row r="155" spans="1:2" ht="14.25">
      <c r="A155" t="s">
        <v>483</v>
      </c>
      <c r="B155" t="s">
        <v>57</v>
      </c>
    </row>
    <row r="156" spans="1:2" ht="14.25">
      <c r="A156" t="s">
        <v>484</v>
      </c>
      <c r="B156" t="s">
        <v>57</v>
      </c>
    </row>
    <row r="157" spans="1:2" ht="14.25">
      <c r="A157" t="s">
        <v>56</v>
      </c>
      <c r="B157" t="s">
        <v>57</v>
      </c>
    </row>
    <row r="158" spans="1:2" ht="14.25">
      <c r="A158" t="s">
        <v>485</v>
      </c>
      <c r="B158" t="s">
        <v>57</v>
      </c>
    </row>
    <row r="159" spans="1:2" ht="14.25">
      <c r="A159" t="s">
        <v>486</v>
      </c>
      <c r="B159" t="s">
        <v>57</v>
      </c>
    </row>
    <row r="160" spans="1:2" ht="14.25">
      <c r="A160" t="s">
        <v>487</v>
      </c>
      <c r="B160" t="s">
        <v>57</v>
      </c>
    </row>
    <row r="161" spans="1:2" ht="14.25">
      <c r="A161" t="s">
        <v>488</v>
      </c>
      <c r="B161" t="s">
        <v>57</v>
      </c>
    </row>
    <row r="162" spans="1:2" ht="14.25">
      <c r="A162" t="s">
        <v>489</v>
      </c>
      <c r="B162" t="s">
        <v>57</v>
      </c>
    </row>
    <row r="163" spans="1:2" ht="14.25">
      <c r="A163" t="s">
        <v>490</v>
      </c>
      <c r="B163" t="s">
        <v>57</v>
      </c>
    </row>
    <row r="164" spans="1:2" ht="14.25">
      <c r="A164" t="s">
        <v>58</v>
      </c>
      <c r="B164" t="s">
        <v>57</v>
      </c>
    </row>
    <row r="165" spans="1:2" ht="14.25">
      <c r="A165" t="s">
        <v>491</v>
      </c>
      <c r="B165" t="s">
        <v>57</v>
      </c>
    </row>
    <row r="166" spans="1:2" ht="14.25">
      <c r="A166" t="s">
        <v>492</v>
      </c>
      <c r="B166" t="s">
        <v>493</v>
      </c>
    </row>
    <row r="167" spans="1:2" ht="14.25">
      <c r="A167" t="s">
        <v>494</v>
      </c>
      <c r="B167" t="s">
        <v>495</v>
      </c>
    </row>
    <row r="168" spans="1:2" ht="14.25">
      <c r="A168" t="s">
        <v>496</v>
      </c>
      <c r="B168" t="s">
        <v>497</v>
      </c>
    </row>
    <row r="169" spans="1:2" ht="14.25">
      <c r="A169" t="s">
        <v>61</v>
      </c>
      <c r="B169" t="s">
        <v>62</v>
      </c>
    </row>
    <row r="170" spans="1:2" ht="14.25">
      <c r="A170" t="s">
        <v>73</v>
      </c>
      <c r="B170" t="s">
        <v>48</v>
      </c>
    </row>
    <row r="171" spans="1:2" ht="14.25">
      <c r="A171" t="s">
        <v>78</v>
      </c>
      <c r="B171" t="s">
        <v>48</v>
      </c>
    </row>
    <row r="172" spans="1:2" ht="14.25">
      <c r="A172" t="s">
        <v>79</v>
      </c>
      <c r="B172" t="s">
        <v>48</v>
      </c>
    </row>
    <row r="173" spans="1:2" ht="14.25">
      <c r="A173" t="s">
        <v>498</v>
      </c>
      <c r="B173" t="s">
        <v>48</v>
      </c>
    </row>
    <row r="174" spans="1:2" ht="14.25">
      <c r="A174" t="s">
        <v>80</v>
      </c>
      <c r="B174" t="s">
        <v>48</v>
      </c>
    </row>
    <row r="175" spans="1:2" ht="14.25">
      <c r="A175" t="s">
        <v>499</v>
      </c>
      <c r="B175" t="s">
        <v>48</v>
      </c>
    </row>
    <row r="176" spans="1:2" ht="14.25">
      <c r="A176" t="s">
        <v>500</v>
      </c>
      <c r="B176" t="s">
        <v>501</v>
      </c>
    </row>
    <row r="177" spans="1:2" ht="14.25">
      <c r="A177" t="s">
        <v>502</v>
      </c>
      <c r="B177" t="s">
        <v>495</v>
      </c>
    </row>
    <row r="178" spans="1:2" ht="14.25">
      <c r="A178" t="s">
        <v>503</v>
      </c>
      <c r="B178" t="s">
        <v>495</v>
      </c>
    </row>
    <row r="179" spans="1:2" ht="14.25">
      <c r="A179" t="s">
        <v>81</v>
      </c>
      <c r="B179" t="s">
        <v>48</v>
      </c>
    </row>
    <row r="180" spans="1:2" ht="14.25">
      <c r="A180" t="s">
        <v>82</v>
      </c>
      <c r="B180" t="s">
        <v>83</v>
      </c>
    </row>
    <row r="181" spans="1:2" ht="14.25">
      <c r="A181" t="s">
        <v>504</v>
      </c>
      <c r="B181" t="s">
        <v>83</v>
      </c>
    </row>
    <row r="182" spans="1:2" ht="14.25">
      <c r="A182" t="s">
        <v>505</v>
      </c>
      <c r="B182" t="s">
        <v>83</v>
      </c>
    </row>
    <row r="183" spans="1:2" ht="14.25">
      <c r="A183" t="s">
        <v>506</v>
      </c>
      <c r="B183" t="s">
        <v>83</v>
      </c>
    </row>
    <row r="184" spans="1:2" ht="14.25">
      <c r="A184" t="s">
        <v>507</v>
      </c>
      <c r="B184" t="s">
        <v>48</v>
      </c>
    </row>
    <row r="185" spans="1:2" ht="14.25">
      <c r="A185" t="s">
        <v>304</v>
      </c>
      <c r="B185" t="s">
        <v>48</v>
      </c>
    </row>
    <row r="186" spans="1:2" ht="14.25">
      <c r="A186" t="s">
        <v>508</v>
      </c>
      <c r="B186" t="s">
        <v>509</v>
      </c>
    </row>
    <row r="187" spans="1:2" ht="14.25">
      <c r="A187" t="s">
        <v>510</v>
      </c>
      <c r="B187" t="s">
        <v>495</v>
      </c>
    </row>
    <row r="188" spans="1:2" ht="14.25">
      <c r="A188" t="s">
        <v>511</v>
      </c>
      <c r="B188" t="s">
        <v>495</v>
      </c>
    </row>
    <row r="189" spans="1:2" ht="14.25">
      <c r="A189" t="s">
        <v>512</v>
      </c>
      <c r="B189" t="s">
        <v>495</v>
      </c>
    </row>
    <row r="190" spans="1:2" ht="14.25">
      <c r="A190" t="s">
        <v>513</v>
      </c>
      <c r="B190" t="s">
        <v>495</v>
      </c>
    </row>
    <row r="191" spans="1:2" ht="14.25">
      <c r="A191" t="s">
        <v>514</v>
      </c>
      <c r="B191" t="s">
        <v>495</v>
      </c>
    </row>
    <row r="192" spans="1:2" ht="14.25">
      <c r="A192" t="s">
        <v>515</v>
      </c>
      <c r="B192" t="s">
        <v>161</v>
      </c>
    </row>
    <row r="193" spans="1:2" ht="14.25">
      <c r="A193" t="s">
        <v>283</v>
      </c>
      <c r="B193" t="s">
        <v>509</v>
      </c>
    </row>
    <row r="194" spans="1:2" ht="14.25">
      <c r="A194" t="s">
        <v>516</v>
      </c>
      <c r="B194" t="s">
        <v>495</v>
      </c>
    </row>
    <row r="195" spans="1:2" ht="14.25">
      <c r="A195" t="s">
        <v>517</v>
      </c>
      <c r="B195" t="s">
        <v>509</v>
      </c>
    </row>
    <row r="196" spans="1:2" ht="14.25">
      <c r="A196" t="s">
        <v>84</v>
      </c>
      <c r="B196" t="s">
        <v>85</v>
      </c>
    </row>
    <row r="197" ht="14.25">
      <c r="A197" t="s">
        <v>518</v>
      </c>
    </row>
    <row r="198" spans="1:2" ht="14.25">
      <c r="A198" t="s">
        <v>519</v>
      </c>
      <c r="B198" t="s">
        <v>85</v>
      </c>
    </row>
    <row r="199" spans="1:2" ht="14.25">
      <c r="A199" t="s">
        <v>520</v>
      </c>
      <c r="B199" t="s">
        <v>85</v>
      </c>
    </row>
    <row r="200" spans="1:2" ht="14.25">
      <c r="A200" t="s">
        <v>521</v>
      </c>
      <c r="B200" t="s">
        <v>85</v>
      </c>
    </row>
    <row r="202" ht="14.25">
      <c r="A202" t="s">
        <v>86</v>
      </c>
    </row>
    <row r="203" spans="1:2" ht="14.25">
      <c r="A203" t="s">
        <v>522</v>
      </c>
      <c r="B203" t="s">
        <v>523</v>
      </c>
    </row>
    <row r="204" spans="1:2" ht="14.25">
      <c r="A204" t="s">
        <v>524</v>
      </c>
      <c r="B204" t="s">
        <v>22</v>
      </c>
    </row>
    <row r="205" spans="1:2" ht="14.25">
      <c r="A205" t="s">
        <v>87</v>
      </c>
      <c r="B205" t="s">
        <v>26</v>
      </c>
    </row>
    <row r="206" spans="1:2" ht="14.25">
      <c r="A206" t="s">
        <v>525</v>
      </c>
      <c r="B206" t="s">
        <v>22</v>
      </c>
    </row>
    <row r="207" spans="1:2" ht="14.25">
      <c r="A207" t="s">
        <v>526</v>
      </c>
      <c r="B207" t="s">
        <v>22</v>
      </c>
    </row>
    <row r="208" spans="1:2" ht="14.25">
      <c r="A208" t="s">
        <v>88</v>
      </c>
      <c r="B208" t="s">
        <v>26</v>
      </c>
    </row>
    <row r="209" spans="1:2" ht="14.25">
      <c r="A209" t="s">
        <v>527</v>
      </c>
      <c r="B209" t="s">
        <v>22</v>
      </c>
    </row>
    <row r="210" spans="1:2" ht="14.25">
      <c r="A210" t="s">
        <v>528</v>
      </c>
      <c r="B210" t="s">
        <v>22</v>
      </c>
    </row>
    <row r="211" spans="1:2" ht="14.25">
      <c r="A211" t="s">
        <v>89</v>
      </c>
      <c r="B211" t="s">
        <v>26</v>
      </c>
    </row>
    <row r="212" ht="14.25">
      <c r="B212" t="s">
        <v>27</v>
      </c>
    </row>
    <row r="213" spans="1:2" ht="14.25">
      <c r="A213" t="s">
        <v>529</v>
      </c>
      <c r="B213" t="s">
        <v>22</v>
      </c>
    </row>
    <row r="214" ht="14.25">
      <c r="A214" t="s">
        <v>39</v>
      </c>
    </row>
    <row r="215" spans="1:2" ht="14.25">
      <c r="A215" t="s">
        <v>205</v>
      </c>
      <c r="B215" t="s">
        <v>26</v>
      </c>
    </row>
    <row r="216" ht="14.25">
      <c r="B216" t="s">
        <v>27</v>
      </c>
    </row>
    <row r="217" spans="1:2" ht="14.25">
      <c r="A217" t="s">
        <v>206</v>
      </c>
      <c r="B217" t="s">
        <v>26</v>
      </c>
    </row>
    <row r="218" ht="14.25">
      <c r="B218" t="s">
        <v>27</v>
      </c>
    </row>
    <row r="219" spans="1:2" ht="14.25">
      <c r="A219" t="s">
        <v>207</v>
      </c>
      <c r="B219" t="s">
        <v>26</v>
      </c>
    </row>
    <row r="220" ht="14.25">
      <c r="B220" t="s">
        <v>27</v>
      </c>
    </row>
    <row r="221" spans="1:2" ht="14.25">
      <c r="A221" t="s">
        <v>208</v>
      </c>
      <c r="B221" t="s">
        <v>26</v>
      </c>
    </row>
    <row r="222" ht="14.25">
      <c r="B222" t="s">
        <v>27</v>
      </c>
    </row>
    <row r="223" spans="1:2" ht="14.25">
      <c r="A223" t="s">
        <v>209</v>
      </c>
      <c r="B223" t="s">
        <v>26</v>
      </c>
    </row>
    <row r="224" ht="14.25">
      <c r="B224" t="s">
        <v>27</v>
      </c>
    </row>
    <row r="225" spans="1:2" ht="14.25">
      <c r="A225" t="s">
        <v>210</v>
      </c>
      <c r="B225" t="s">
        <v>26</v>
      </c>
    </row>
    <row r="226" ht="14.25">
      <c r="B226" t="s">
        <v>27</v>
      </c>
    </row>
    <row r="227" spans="1:2" ht="14.25">
      <c r="A227" t="s">
        <v>213</v>
      </c>
      <c r="B227" t="s">
        <v>26</v>
      </c>
    </row>
    <row r="228" ht="14.25">
      <c r="B228" t="s">
        <v>27</v>
      </c>
    </row>
    <row r="229" spans="1:2" ht="14.25">
      <c r="A229" t="s">
        <v>214</v>
      </c>
      <c r="B229" t="s">
        <v>26</v>
      </c>
    </row>
    <row r="230" ht="14.25">
      <c r="B230" t="s">
        <v>27</v>
      </c>
    </row>
    <row r="231" spans="1:2" ht="14.25">
      <c r="A231" t="s">
        <v>212</v>
      </c>
      <c r="B231" t="s">
        <v>26</v>
      </c>
    </row>
    <row r="232" ht="14.25">
      <c r="B232" t="s">
        <v>27</v>
      </c>
    </row>
    <row r="233" spans="1:2" ht="14.25">
      <c r="A233" t="s">
        <v>217</v>
      </c>
      <c r="B233" t="s">
        <v>26</v>
      </c>
    </row>
    <row r="234" ht="14.25">
      <c r="B234" t="s">
        <v>27</v>
      </c>
    </row>
    <row r="235" spans="1:2" ht="14.25">
      <c r="A235" t="s">
        <v>530</v>
      </c>
      <c r="B235" t="s">
        <v>26</v>
      </c>
    </row>
    <row r="236" ht="14.25">
      <c r="B236" t="s">
        <v>27</v>
      </c>
    </row>
    <row r="237" spans="1:2" ht="14.25">
      <c r="A237" t="s">
        <v>531</v>
      </c>
      <c r="B237" t="s">
        <v>26</v>
      </c>
    </row>
    <row r="238" ht="14.25">
      <c r="B238" t="s">
        <v>27</v>
      </c>
    </row>
    <row r="239" spans="1:2" ht="14.25">
      <c r="A239" t="s">
        <v>211</v>
      </c>
      <c r="B239" t="s">
        <v>26</v>
      </c>
    </row>
    <row r="240" ht="14.25">
      <c r="B240" t="s">
        <v>27</v>
      </c>
    </row>
    <row r="241" spans="1:2" ht="14.25">
      <c r="A241" t="s">
        <v>532</v>
      </c>
      <c r="B241" t="s">
        <v>26</v>
      </c>
    </row>
    <row r="243" ht="14.25">
      <c r="A243" t="s">
        <v>533</v>
      </c>
    </row>
    <row r="244" spans="1:2" ht="14.25">
      <c r="A244" t="s">
        <v>534</v>
      </c>
      <c r="B244" t="s">
        <v>535</v>
      </c>
    </row>
    <row r="245" spans="1:2" ht="14.25">
      <c r="A245" t="s">
        <v>536</v>
      </c>
      <c r="B245" t="s">
        <v>535</v>
      </c>
    </row>
    <row r="246" spans="1:2" ht="14.25">
      <c r="A246" t="s">
        <v>537</v>
      </c>
      <c r="B246" t="s">
        <v>535</v>
      </c>
    </row>
    <row r="247" spans="1:2" ht="14.25">
      <c r="A247" t="s">
        <v>538</v>
      </c>
      <c r="B247" t="s">
        <v>535</v>
      </c>
    </row>
    <row r="248" ht="14.25">
      <c r="A248" t="s">
        <v>539</v>
      </c>
    </row>
    <row r="249" spans="1:2" ht="14.25">
      <c r="A249" t="s">
        <v>534</v>
      </c>
      <c r="B249" t="s">
        <v>535</v>
      </c>
    </row>
    <row r="250" ht="14.25">
      <c r="A250" t="s">
        <v>540</v>
      </c>
    </row>
    <row r="251" spans="1:2" ht="14.25">
      <c r="A251" t="s">
        <v>541</v>
      </c>
      <c r="B251" t="s">
        <v>535</v>
      </c>
    </row>
    <row r="252" spans="1:2" ht="14.25">
      <c r="A252" t="s">
        <v>542</v>
      </c>
      <c r="B252" t="s">
        <v>535</v>
      </c>
    </row>
    <row r="253" spans="1:2" ht="14.25">
      <c r="A253" t="s">
        <v>543</v>
      </c>
      <c r="B253" t="s">
        <v>535</v>
      </c>
    </row>
    <row r="254" spans="1:2" ht="14.25">
      <c r="A254" t="s">
        <v>544</v>
      </c>
      <c r="B254" t="s">
        <v>535</v>
      </c>
    </row>
    <row r="255" spans="1:2" ht="14.25">
      <c r="A255" t="s">
        <v>545</v>
      </c>
      <c r="B255" t="s">
        <v>535</v>
      </c>
    </row>
    <row r="256" spans="1:2" ht="14.25">
      <c r="A256" t="s">
        <v>546</v>
      </c>
      <c r="B256" t="s">
        <v>535</v>
      </c>
    </row>
    <row r="257" spans="1:2" ht="14.25">
      <c r="A257" t="s">
        <v>536</v>
      </c>
      <c r="B257" t="s">
        <v>535</v>
      </c>
    </row>
    <row r="258" spans="1:2" ht="14.25">
      <c r="A258" t="s">
        <v>537</v>
      </c>
      <c r="B258" t="s">
        <v>535</v>
      </c>
    </row>
    <row r="259" ht="14.25">
      <c r="A259" t="s">
        <v>540</v>
      </c>
    </row>
    <row r="260" spans="1:2" ht="14.25">
      <c r="A260" t="s">
        <v>541</v>
      </c>
      <c r="B260" t="s">
        <v>535</v>
      </c>
    </row>
    <row r="261" spans="1:2" ht="14.25">
      <c r="A261" t="s">
        <v>543</v>
      </c>
      <c r="B261" t="s">
        <v>535</v>
      </c>
    </row>
    <row r="262" spans="1:2" ht="14.25">
      <c r="A262" t="s">
        <v>547</v>
      </c>
      <c r="B262" t="s">
        <v>535</v>
      </c>
    </row>
    <row r="263" spans="1:2" ht="14.25">
      <c r="A263" t="s">
        <v>545</v>
      </c>
      <c r="B263" t="s">
        <v>535</v>
      </c>
    </row>
    <row r="264" spans="1:2" ht="14.25">
      <c r="A264" t="s">
        <v>546</v>
      </c>
      <c r="B264" t="s">
        <v>535</v>
      </c>
    </row>
    <row r="265" spans="1:2" ht="14.25">
      <c r="A265" t="s">
        <v>538</v>
      </c>
      <c r="B265" t="s">
        <v>535</v>
      </c>
    </row>
    <row r="266" ht="14.25">
      <c r="A266" t="s">
        <v>548</v>
      </c>
    </row>
    <row r="267" spans="1:2" ht="14.25">
      <c r="A267" t="s">
        <v>534</v>
      </c>
      <c r="B267" t="s">
        <v>535</v>
      </c>
    </row>
    <row r="268" spans="1:2" ht="14.25">
      <c r="A268" t="s">
        <v>536</v>
      </c>
      <c r="B268" t="s">
        <v>535</v>
      </c>
    </row>
    <row r="269" spans="1:2" ht="14.25">
      <c r="A269" t="s">
        <v>537</v>
      </c>
      <c r="B269" t="s">
        <v>535</v>
      </c>
    </row>
    <row r="270" spans="1:2" ht="14.25">
      <c r="A270" t="s">
        <v>538</v>
      </c>
      <c r="B270" t="s">
        <v>535</v>
      </c>
    </row>
    <row r="271" ht="14.25">
      <c r="A271" t="s">
        <v>549</v>
      </c>
    </row>
    <row r="272" spans="1:2" ht="14.25">
      <c r="A272" t="s">
        <v>534</v>
      </c>
      <c r="B272" t="s">
        <v>535</v>
      </c>
    </row>
    <row r="273" ht="14.25">
      <c r="A273" t="s">
        <v>540</v>
      </c>
    </row>
    <row r="274" spans="1:2" ht="14.25">
      <c r="A274" t="s">
        <v>541</v>
      </c>
      <c r="B274" t="s">
        <v>535</v>
      </c>
    </row>
    <row r="275" spans="1:2" ht="14.25">
      <c r="A275" t="s">
        <v>542</v>
      </c>
      <c r="B275" t="s">
        <v>535</v>
      </c>
    </row>
    <row r="276" spans="1:2" ht="14.25">
      <c r="A276" t="s">
        <v>543</v>
      </c>
      <c r="B276" t="s">
        <v>535</v>
      </c>
    </row>
    <row r="277" spans="1:2" ht="14.25">
      <c r="A277" t="s">
        <v>544</v>
      </c>
      <c r="B277" t="s">
        <v>535</v>
      </c>
    </row>
    <row r="278" spans="1:2" ht="14.25">
      <c r="A278" t="s">
        <v>545</v>
      </c>
      <c r="B278" t="s">
        <v>535</v>
      </c>
    </row>
    <row r="279" spans="1:2" ht="14.25">
      <c r="A279" t="s">
        <v>546</v>
      </c>
      <c r="B279" t="s">
        <v>535</v>
      </c>
    </row>
    <row r="280" spans="1:2" ht="14.25">
      <c r="A280" t="s">
        <v>536</v>
      </c>
      <c r="B280" t="s">
        <v>535</v>
      </c>
    </row>
    <row r="281" spans="1:2" ht="14.25">
      <c r="A281" t="s">
        <v>537</v>
      </c>
      <c r="B281" t="s">
        <v>535</v>
      </c>
    </row>
    <row r="282" ht="14.25">
      <c r="A282" t="s">
        <v>540</v>
      </c>
    </row>
    <row r="283" spans="1:2" ht="14.25">
      <c r="A283" t="s">
        <v>541</v>
      </c>
      <c r="B283" t="s">
        <v>535</v>
      </c>
    </row>
    <row r="284" spans="1:2" ht="14.25">
      <c r="A284" t="s">
        <v>543</v>
      </c>
      <c r="B284" t="s">
        <v>535</v>
      </c>
    </row>
    <row r="285" spans="1:2" ht="14.25">
      <c r="A285" t="s">
        <v>547</v>
      </c>
      <c r="B285" t="s">
        <v>535</v>
      </c>
    </row>
    <row r="286" spans="1:2" ht="14.25">
      <c r="A286" t="s">
        <v>545</v>
      </c>
      <c r="B286" t="s">
        <v>535</v>
      </c>
    </row>
    <row r="287" spans="1:2" ht="14.25">
      <c r="A287" t="s">
        <v>546</v>
      </c>
      <c r="B287" t="s">
        <v>535</v>
      </c>
    </row>
    <row r="288" spans="1:2" ht="14.25">
      <c r="A288" t="s">
        <v>538</v>
      </c>
      <c r="B288" t="s">
        <v>535</v>
      </c>
    </row>
    <row r="290" ht="14.25">
      <c r="A290" t="s">
        <v>550</v>
      </c>
    </row>
    <row r="291" spans="1:2" ht="14.25">
      <c r="A291" t="s">
        <v>551</v>
      </c>
      <c r="B291" t="s">
        <v>92</v>
      </c>
    </row>
    <row r="292" ht="14.25">
      <c r="A292" t="s">
        <v>93</v>
      </c>
    </row>
    <row r="293" spans="1:2" ht="14.25">
      <c r="A293" t="s">
        <v>552</v>
      </c>
      <c r="B293" t="s">
        <v>94</v>
      </c>
    </row>
    <row r="294" spans="1:2" ht="14.25">
      <c r="A294" t="s">
        <v>553</v>
      </c>
      <c r="B294" t="s">
        <v>94</v>
      </c>
    </row>
    <row r="295" spans="1:2" ht="14.25">
      <c r="A295" t="s">
        <v>554</v>
      </c>
      <c r="B295" t="s">
        <v>94</v>
      </c>
    </row>
    <row r="296" spans="1:2" ht="14.25">
      <c r="A296" t="s">
        <v>555</v>
      </c>
      <c r="B296" t="s">
        <v>94</v>
      </c>
    </row>
    <row r="297" spans="1:2" ht="14.25">
      <c r="A297" t="s">
        <v>556</v>
      </c>
      <c r="B297" t="s">
        <v>94</v>
      </c>
    </row>
    <row r="298" spans="1:2" ht="14.25">
      <c r="A298" t="s">
        <v>557</v>
      </c>
      <c r="B298" t="s">
        <v>17</v>
      </c>
    </row>
    <row r="299" ht="14.25">
      <c r="A299" t="s">
        <v>93</v>
      </c>
    </row>
    <row r="300" spans="1:2" ht="14.25">
      <c r="A300" t="s">
        <v>552</v>
      </c>
      <c r="B300" t="s">
        <v>17</v>
      </c>
    </row>
    <row r="301" spans="1:2" ht="14.25">
      <c r="A301" t="s">
        <v>553</v>
      </c>
      <c r="B301" t="s">
        <v>17</v>
      </c>
    </row>
    <row r="302" spans="1:2" ht="14.25">
      <c r="A302" t="s">
        <v>554</v>
      </c>
      <c r="B302" t="s">
        <v>17</v>
      </c>
    </row>
    <row r="303" spans="1:2" ht="14.25">
      <c r="A303" t="s">
        <v>555</v>
      </c>
      <c r="B303" t="s">
        <v>17</v>
      </c>
    </row>
    <row r="304" spans="1:2" ht="14.25">
      <c r="A304" t="s">
        <v>556</v>
      </c>
      <c r="B304" t="s">
        <v>17</v>
      </c>
    </row>
    <row r="305" spans="1:2" ht="14.25">
      <c r="A305" t="s">
        <v>558</v>
      </c>
      <c r="B305" t="s">
        <v>26</v>
      </c>
    </row>
    <row r="306" spans="1:2" ht="14.25">
      <c r="A306" t="s">
        <v>559</v>
      </c>
      <c r="B306" t="s">
        <v>22</v>
      </c>
    </row>
    <row r="307" ht="14.25">
      <c r="A307" t="s">
        <v>93</v>
      </c>
    </row>
    <row r="308" spans="1:2" ht="14.25">
      <c r="A308" t="s">
        <v>560</v>
      </c>
      <c r="B308" t="s">
        <v>26</v>
      </c>
    </row>
    <row r="309" spans="1:2" ht="14.25">
      <c r="A309" t="s">
        <v>388</v>
      </c>
      <c r="B309" t="s">
        <v>22</v>
      </c>
    </row>
    <row r="310" spans="1:2" ht="14.25">
      <c r="A310" t="s">
        <v>561</v>
      </c>
      <c r="B310" t="s">
        <v>26</v>
      </c>
    </row>
    <row r="311" spans="1:2" ht="14.25">
      <c r="A311" t="s">
        <v>397</v>
      </c>
      <c r="B311" t="s">
        <v>22</v>
      </c>
    </row>
    <row r="312" spans="1:2" ht="14.25">
      <c r="A312" t="s">
        <v>562</v>
      </c>
      <c r="B312" t="s">
        <v>26</v>
      </c>
    </row>
    <row r="313" spans="1:2" ht="14.25">
      <c r="A313" t="s">
        <v>442</v>
      </c>
      <c r="B313" t="s">
        <v>22</v>
      </c>
    </row>
    <row r="314" spans="1:2" ht="14.25">
      <c r="A314" t="s">
        <v>563</v>
      </c>
      <c r="B314" t="s">
        <v>26</v>
      </c>
    </row>
    <row r="315" spans="1:2" ht="14.25">
      <c r="A315" t="s">
        <v>564</v>
      </c>
      <c r="B315" t="s">
        <v>22</v>
      </c>
    </row>
    <row r="316" spans="1:2" ht="14.25">
      <c r="A316" t="s">
        <v>565</v>
      </c>
      <c r="B316" t="s">
        <v>26</v>
      </c>
    </row>
    <row r="317" spans="1:2" ht="14.25">
      <c r="A317" t="s">
        <v>566</v>
      </c>
      <c r="B317" t="s">
        <v>22</v>
      </c>
    </row>
    <row r="319" ht="14.25">
      <c r="A319" t="s">
        <v>567</v>
      </c>
    </row>
    <row r="320" spans="1:2" ht="14.25">
      <c r="A320" t="s">
        <v>109</v>
      </c>
      <c r="B320" t="s">
        <v>26</v>
      </c>
    </row>
    <row r="321" ht="14.25">
      <c r="B321" t="s">
        <v>568</v>
      </c>
    </row>
    <row r="322" ht="14.25">
      <c r="B322" t="s">
        <v>569</v>
      </c>
    </row>
    <row r="323" spans="1:2" ht="14.25">
      <c r="A323" t="s">
        <v>570</v>
      </c>
      <c r="B323" t="s">
        <v>26</v>
      </c>
    </row>
    <row r="324" ht="14.25">
      <c r="B324" t="s">
        <v>568</v>
      </c>
    </row>
    <row r="325" ht="14.25">
      <c r="B325" t="s">
        <v>569</v>
      </c>
    </row>
    <row r="326" ht="14.25">
      <c r="A326" t="s">
        <v>571</v>
      </c>
    </row>
    <row r="327" spans="1:2" ht="14.25">
      <c r="A327" t="s">
        <v>572</v>
      </c>
      <c r="B327" t="s">
        <v>26</v>
      </c>
    </row>
    <row r="328" ht="14.25">
      <c r="B328" t="s">
        <v>568</v>
      </c>
    </row>
    <row r="329" spans="1:2" ht="14.25">
      <c r="A329" t="s">
        <v>573</v>
      </c>
      <c r="B329" t="s">
        <v>26</v>
      </c>
    </row>
    <row r="330" ht="14.25">
      <c r="B330" t="s">
        <v>568</v>
      </c>
    </row>
    <row r="331" spans="1:2" ht="14.25">
      <c r="A331" t="s">
        <v>552</v>
      </c>
      <c r="B331" t="s">
        <v>26</v>
      </c>
    </row>
    <row r="332" ht="14.25">
      <c r="B332" t="s">
        <v>568</v>
      </c>
    </row>
    <row r="333" spans="1:2" ht="14.25">
      <c r="A333" t="s">
        <v>574</v>
      </c>
      <c r="B333" t="s">
        <v>26</v>
      </c>
    </row>
    <row r="334" ht="14.25">
      <c r="B334" t="s">
        <v>568</v>
      </c>
    </row>
    <row r="335" spans="1:2" ht="14.25">
      <c r="A335" t="s">
        <v>575</v>
      </c>
      <c r="B335" t="s">
        <v>26</v>
      </c>
    </row>
    <row r="336" ht="14.25">
      <c r="B336" t="s">
        <v>568</v>
      </c>
    </row>
    <row r="337" spans="1:2" ht="14.25">
      <c r="A337" t="s">
        <v>553</v>
      </c>
      <c r="B337" t="s">
        <v>26</v>
      </c>
    </row>
    <row r="338" ht="14.25">
      <c r="B338" t="s">
        <v>568</v>
      </c>
    </row>
    <row r="339" spans="1:2" ht="14.25">
      <c r="A339" t="s">
        <v>576</v>
      </c>
      <c r="B339" t="s">
        <v>26</v>
      </c>
    </row>
    <row r="340" ht="14.25">
      <c r="B340" t="s">
        <v>568</v>
      </c>
    </row>
    <row r="341" spans="1:2" ht="14.25">
      <c r="A341" t="s">
        <v>577</v>
      </c>
      <c r="B341" t="s">
        <v>26</v>
      </c>
    </row>
    <row r="342" ht="14.25">
      <c r="B342" t="s">
        <v>568</v>
      </c>
    </row>
    <row r="343" spans="1:2" ht="14.25">
      <c r="A343" t="s">
        <v>578</v>
      </c>
      <c r="B343" t="s">
        <v>26</v>
      </c>
    </row>
    <row r="344" ht="14.25">
      <c r="B344" t="s">
        <v>568</v>
      </c>
    </row>
    <row r="345" spans="1:2" ht="14.25">
      <c r="A345" t="s">
        <v>579</v>
      </c>
      <c r="B345" t="s">
        <v>26</v>
      </c>
    </row>
    <row r="346" ht="14.25">
      <c r="B346" t="s">
        <v>568</v>
      </c>
    </row>
    <row r="347" spans="1:2" ht="14.25">
      <c r="A347" t="s">
        <v>580</v>
      </c>
      <c r="B347" t="s">
        <v>26</v>
      </c>
    </row>
    <row r="348" ht="14.25">
      <c r="B348" t="s">
        <v>568</v>
      </c>
    </row>
    <row r="349" spans="1:2" ht="14.25">
      <c r="A349" t="s">
        <v>581</v>
      </c>
      <c r="B349" t="s">
        <v>26</v>
      </c>
    </row>
    <row r="350" ht="14.25">
      <c r="B350" t="s">
        <v>568</v>
      </c>
    </row>
    <row r="351" spans="1:2" ht="14.25">
      <c r="A351" t="s">
        <v>582</v>
      </c>
      <c r="B351" t="s">
        <v>26</v>
      </c>
    </row>
    <row r="352" ht="14.25">
      <c r="B352" t="s">
        <v>568</v>
      </c>
    </row>
    <row r="353" spans="1:2" ht="14.25">
      <c r="A353" t="s">
        <v>583</v>
      </c>
      <c r="B353" t="s">
        <v>26</v>
      </c>
    </row>
    <row r="354" ht="14.25">
      <c r="B354" t="s">
        <v>568</v>
      </c>
    </row>
    <row r="355" spans="1:2" ht="14.25">
      <c r="A355" t="s">
        <v>584</v>
      </c>
      <c r="B355" t="s">
        <v>26</v>
      </c>
    </row>
    <row r="356" ht="14.25">
      <c r="B356" t="s">
        <v>568</v>
      </c>
    </row>
    <row r="357" spans="1:2" ht="14.25">
      <c r="A357" t="s">
        <v>585</v>
      </c>
      <c r="B357" t="s">
        <v>26</v>
      </c>
    </row>
    <row r="358" ht="14.25">
      <c r="B358" t="s">
        <v>568</v>
      </c>
    </row>
    <row r="359" spans="1:2" ht="14.25">
      <c r="A359" t="s">
        <v>586</v>
      </c>
      <c r="B359" t="s">
        <v>26</v>
      </c>
    </row>
    <row r="360" ht="14.25">
      <c r="B360" t="s">
        <v>568</v>
      </c>
    </row>
    <row r="361" spans="1:2" ht="14.25">
      <c r="A361" t="s">
        <v>587</v>
      </c>
      <c r="B361" t="s">
        <v>26</v>
      </c>
    </row>
    <row r="362" ht="14.25">
      <c r="B362" t="s">
        <v>568</v>
      </c>
    </row>
    <row r="363" spans="1:2" ht="14.25">
      <c r="A363" t="s">
        <v>588</v>
      </c>
      <c r="B363" t="s">
        <v>26</v>
      </c>
    </row>
    <row r="364" ht="14.25">
      <c r="B364" t="s">
        <v>568</v>
      </c>
    </row>
    <row r="365" spans="1:2" ht="14.25">
      <c r="A365" t="s">
        <v>589</v>
      </c>
      <c r="B365" t="s">
        <v>26</v>
      </c>
    </row>
    <row r="366" ht="14.25">
      <c r="B366" t="s">
        <v>568</v>
      </c>
    </row>
    <row r="367" spans="1:2" ht="14.25">
      <c r="A367" t="s">
        <v>554</v>
      </c>
      <c r="B367" t="s">
        <v>26</v>
      </c>
    </row>
    <row r="368" ht="14.25">
      <c r="B368" t="s">
        <v>568</v>
      </c>
    </row>
    <row r="369" spans="1:2" ht="14.25">
      <c r="A369" t="s">
        <v>555</v>
      </c>
      <c r="B369" t="s">
        <v>26</v>
      </c>
    </row>
    <row r="370" ht="14.25">
      <c r="B370" t="s">
        <v>568</v>
      </c>
    </row>
    <row r="371" spans="1:2" ht="14.25">
      <c r="A371" t="s">
        <v>556</v>
      </c>
      <c r="B371" t="s">
        <v>26</v>
      </c>
    </row>
    <row r="372" ht="14.25">
      <c r="B372" t="s">
        <v>568</v>
      </c>
    </row>
    <row r="373" spans="1:2" ht="14.25">
      <c r="A373" t="s">
        <v>590</v>
      </c>
      <c r="B373" t="s">
        <v>26</v>
      </c>
    </row>
    <row r="374" ht="14.25">
      <c r="B374" t="s">
        <v>568</v>
      </c>
    </row>
    <row r="375" spans="1:2" ht="14.25">
      <c r="A375" t="s">
        <v>591</v>
      </c>
      <c r="B375" t="s">
        <v>26</v>
      </c>
    </row>
    <row r="376" ht="14.25">
      <c r="B376" t="s">
        <v>568</v>
      </c>
    </row>
    <row r="377" spans="1:2" ht="14.25">
      <c r="A377" t="s">
        <v>592</v>
      </c>
      <c r="B377" t="s">
        <v>26</v>
      </c>
    </row>
    <row r="378" ht="14.25">
      <c r="B378" t="s">
        <v>568</v>
      </c>
    </row>
    <row r="379" spans="1:2" ht="14.25">
      <c r="A379" t="s">
        <v>593</v>
      </c>
      <c r="B379" t="s">
        <v>26</v>
      </c>
    </row>
    <row r="380" ht="14.25">
      <c r="B380" t="s">
        <v>568</v>
      </c>
    </row>
    <row r="381" spans="1:2" ht="14.25">
      <c r="A381" t="s">
        <v>594</v>
      </c>
      <c r="B381" t="s">
        <v>26</v>
      </c>
    </row>
    <row r="382" ht="14.25">
      <c r="B382" t="s">
        <v>568</v>
      </c>
    </row>
    <row r="383" spans="1:2" ht="14.25">
      <c r="A383" t="s">
        <v>595</v>
      </c>
      <c r="B383" t="s">
        <v>26</v>
      </c>
    </row>
    <row r="384" ht="14.25">
      <c r="B384" t="s">
        <v>568</v>
      </c>
    </row>
    <row r="385" spans="1:2" ht="14.25">
      <c r="A385" t="s">
        <v>596</v>
      </c>
      <c r="B385" t="s">
        <v>26</v>
      </c>
    </row>
    <row r="386" ht="14.25">
      <c r="B386" t="s">
        <v>568</v>
      </c>
    </row>
    <row r="387" spans="1:2" ht="14.25">
      <c r="A387" t="s">
        <v>597</v>
      </c>
      <c r="B387" t="s">
        <v>26</v>
      </c>
    </row>
    <row r="388" ht="14.25">
      <c r="B388" t="s">
        <v>568</v>
      </c>
    </row>
    <row r="389" spans="1:2" ht="14.25">
      <c r="A389" t="s">
        <v>598</v>
      </c>
      <c r="B389" t="s">
        <v>26</v>
      </c>
    </row>
    <row r="390" ht="14.25">
      <c r="B390" t="s">
        <v>568</v>
      </c>
    </row>
    <row r="391" ht="14.25">
      <c r="A391" t="s">
        <v>599</v>
      </c>
    </row>
    <row r="392" spans="1:2" ht="14.25">
      <c r="A392" t="s">
        <v>111</v>
      </c>
      <c r="B392" t="s">
        <v>26</v>
      </c>
    </row>
    <row r="393" ht="14.25">
      <c r="A393" t="s">
        <v>234</v>
      </c>
    </row>
    <row r="394" spans="1:2" ht="14.25">
      <c r="A394" t="s">
        <v>600</v>
      </c>
      <c r="B394" t="s">
        <v>26</v>
      </c>
    </row>
    <row r="395" spans="1:2" ht="14.25">
      <c r="A395" t="s">
        <v>601</v>
      </c>
      <c r="B395" t="s">
        <v>26</v>
      </c>
    </row>
    <row r="396" spans="1:2" ht="14.25">
      <c r="A396" t="s">
        <v>112</v>
      </c>
      <c r="B396" t="s">
        <v>26</v>
      </c>
    </row>
    <row r="397" ht="14.25">
      <c r="A397" t="s">
        <v>234</v>
      </c>
    </row>
    <row r="398" spans="1:2" ht="14.25">
      <c r="A398" t="s">
        <v>602</v>
      </c>
      <c r="B398" t="s">
        <v>26</v>
      </c>
    </row>
    <row r="399" spans="1:2" ht="14.25">
      <c r="A399" t="s">
        <v>603</v>
      </c>
      <c r="B399" t="s">
        <v>26</v>
      </c>
    </row>
    <row r="400" spans="1:2" ht="14.25">
      <c r="A400" t="s">
        <v>604</v>
      </c>
      <c r="B400" t="s">
        <v>26</v>
      </c>
    </row>
    <row r="401" spans="1:2" ht="14.25">
      <c r="A401" t="s">
        <v>605</v>
      </c>
      <c r="B401" t="s">
        <v>26</v>
      </c>
    </row>
    <row r="402" ht="14.25">
      <c r="A402" t="s">
        <v>39</v>
      </c>
    </row>
    <row r="403" spans="1:2" ht="14.25">
      <c r="A403" t="s">
        <v>606</v>
      </c>
      <c r="B403" t="s">
        <v>26</v>
      </c>
    </row>
    <row r="404" spans="1:2" ht="14.25">
      <c r="A404" t="s">
        <v>607</v>
      </c>
      <c r="B404" t="s">
        <v>26</v>
      </c>
    </row>
    <row r="405" spans="1:2" ht="14.25">
      <c r="A405" t="s">
        <v>608</v>
      </c>
      <c r="B405" t="s">
        <v>26</v>
      </c>
    </row>
    <row r="406" spans="1:2" ht="14.25">
      <c r="A406" t="s">
        <v>609</v>
      </c>
      <c r="B406" t="s">
        <v>26</v>
      </c>
    </row>
    <row r="407" spans="1:2" ht="14.25">
      <c r="A407" t="s">
        <v>610</v>
      </c>
      <c r="B407" t="s">
        <v>26</v>
      </c>
    </row>
    <row r="408" spans="1:2" ht="14.25">
      <c r="A408" t="s">
        <v>611</v>
      </c>
      <c r="B408" t="s">
        <v>26</v>
      </c>
    </row>
    <row r="409" spans="1:2" ht="14.25">
      <c r="A409" t="s">
        <v>113</v>
      </c>
      <c r="B409" t="s">
        <v>26</v>
      </c>
    </row>
    <row r="410" ht="14.25">
      <c r="A410" t="s">
        <v>612</v>
      </c>
    </row>
    <row r="411" spans="1:2" ht="14.25">
      <c r="A411" t="s">
        <v>613</v>
      </c>
      <c r="B411" t="s">
        <v>26</v>
      </c>
    </row>
    <row r="412" spans="1:2" ht="14.25">
      <c r="A412" t="s">
        <v>614</v>
      </c>
      <c r="B412" t="s">
        <v>26</v>
      </c>
    </row>
    <row r="413" spans="1:2" ht="14.25">
      <c r="A413" t="s">
        <v>615</v>
      </c>
      <c r="B413" t="s">
        <v>616</v>
      </c>
    </row>
    <row r="414" ht="14.25">
      <c r="B414" t="s">
        <v>22</v>
      </c>
    </row>
    <row r="415" spans="1:2" ht="14.25">
      <c r="A415" t="s">
        <v>617</v>
      </c>
      <c r="B415" t="s">
        <v>616</v>
      </c>
    </row>
    <row r="416" ht="14.25">
      <c r="B416" t="s">
        <v>22</v>
      </c>
    </row>
    <row r="417" spans="1:2" ht="14.25">
      <c r="A417" t="s">
        <v>618</v>
      </c>
      <c r="B417" t="s">
        <v>616</v>
      </c>
    </row>
    <row r="418" ht="14.25">
      <c r="B418" t="s">
        <v>22</v>
      </c>
    </row>
    <row r="419" spans="1:2" ht="14.25">
      <c r="A419" t="s">
        <v>619</v>
      </c>
      <c r="B419" t="s">
        <v>616</v>
      </c>
    </row>
    <row r="420" ht="14.25">
      <c r="B420" t="s">
        <v>22</v>
      </c>
    </row>
    <row r="421" spans="1:2" ht="14.25">
      <c r="A421" t="s">
        <v>620</v>
      </c>
      <c r="B421" t="s">
        <v>26</v>
      </c>
    </row>
    <row r="422" ht="14.25">
      <c r="B422" t="s">
        <v>27</v>
      </c>
    </row>
    <row r="423" ht="14.25">
      <c r="B423" t="s">
        <v>384</v>
      </c>
    </row>
    <row r="425" spans="1:2" ht="14.25">
      <c r="A425" t="s">
        <v>621</v>
      </c>
      <c r="B425" t="s">
        <v>26</v>
      </c>
    </row>
    <row r="426" spans="1:2" ht="14.25">
      <c r="A426" t="s">
        <v>622</v>
      </c>
      <c r="B426" t="s">
        <v>26</v>
      </c>
    </row>
    <row r="427" spans="1:2" ht="14.25">
      <c r="A427" t="s">
        <v>623</v>
      </c>
      <c r="B427" t="s">
        <v>26</v>
      </c>
    </row>
    <row r="429" ht="14.25">
      <c r="A429" t="s">
        <v>624</v>
      </c>
    </row>
    <row r="430" ht="14.25">
      <c r="A430" t="s">
        <v>625</v>
      </c>
    </row>
    <row r="431" spans="1:2" ht="14.25">
      <c r="A431" t="s">
        <v>626</v>
      </c>
      <c r="B431" t="s">
        <v>627</v>
      </c>
    </row>
    <row r="432" spans="1:2" ht="14.25">
      <c r="A432" t="s">
        <v>628</v>
      </c>
      <c r="B432" t="s">
        <v>627</v>
      </c>
    </row>
    <row r="433" spans="1:2" ht="14.25">
      <c r="A433" t="s">
        <v>629</v>
      </c>
      <c r="B433" t="s">
        <v>627</v>
      </c>
    </row>
    <row r="434" spans="1:2" ht="14.25">
      <c r="A434" t="s">
        <v>630</v>
      </c>
      <c r="B434" t="s">
        <v>627</v>
      </c>
    </row>
    <row r="435" spans="1:2" ht="14.25">
      <c r="A435" t="s">
        <v>631</v>
      </c>
      <c r="B435" t="s">
        <v>627</v>
      </c>
    </row>
    <row r="436" spans="1:2" ht="14.25">
      <c r="A436" t="s">
        <v>632</v>
      </c>
      <c r="B436" t="s">
        <v>627</v>
      </c>
    </row>
    <row r="437" spans="1:2" ht="14.25">
      <c r="A437" t="s">
        <v>633</v>
      </c>
      <c r="B437" t="s">
        <v>627</v>
      </c>
    </row>
    <row r="438" spans="1:2" ht="14.25">
      <c r="A438" t="s">
        <v>634</v>
      </c>
      <c r="B438" t="s">
        <v>627</v>
      </c>
    </row>
    <row r="439" ht="14.25">
      <c r="A439" t="s">
        <v>234</v>
      </c>
    </row>
    <row r="440" spans="1:2" ht="14.25">
      <c r="A440" t="s">
        <v>635</v>
      </c>
      <c r="B440" t="s">
        <v>627</v>
      </c>
    </row>
    <row r="441" spans="1:2" ht="14.25">
      <c r="A441" t="s">
        <v>636</v>
      </c>
      <c r="B441" t="s">
        <v>627</v>
      </c>
    </row>
    <row r="442" spans="1:2" ht="14.25">
      <c r="A442" t="s">
        <v>637</v>
      </c>
      <c r="B442" t="s">
        <v>627</v>
      </c>
    </row>
    <row r="443" spans="1:2" ht="14.25">
      <c r="A443" t="s">
        <v>638</v>
      </c>
      <c r="B443" t="s">
        <v>627</v>
      </c>
    </row>
    <row r="444" spans="1:2" ht="14.25">
      <c r="A444" t="s">
        <v>639</v>
      </c>
      <c r="B444" t="s">
        <v>627</v>
      </c>
    </row>
    <row r="445" ht="14.25">
      <c r="A445" t="s">
        <v>234</v>
      </c>
    </row>
    <row r="446" spans="1:2" ht="14.25">
      <c r="A446" t="s">
        <v>640</v>
      </c>
      <c r="B446" t="s">
        <v>627</v>
      </c>
    </row>
    <row r="447" spans="1:2" ht="14.25">
      <c r="A447" t="s">
        <v>641</v>
      </c>
      <c r="B447" t="s">
        <v>627</v>
      </c>
    </row>
    <row r="448" spans="1:2" ht="14.25">
      <c r="A448" t="s">
        <v>642</v>
      </c>
      <c r="B448" t="s">
        <v>627</v>
      </c>
    </row>
    <row r="449" spans="1:2" ht="14.25">
      <c r="A449" t="s">
        <v>643</v>
      </c>
      <c r="B449" t="s">
        <v>627</v>
      </c>
    </row>
    <row r="450" spans="1:2" ht="14.25">
      <c r="A450" t="s">
        <v>644</v>
      </c>
      <c r="B450" t="s">
        <v>627</v>
      </c>
    </row>
    <row r="451" spans="1:2" ht="14.25">
      <c r="A451" t="s">
        <v>645</v>
      </c>
      <c r="B451" t="s">
        <v>627</v>
      </c>
    </row>
    <row r="452" spans="1:2" ht="14.25">
      <c r="A452" t="s">
        <v>646</v>
      </c>
      <c r="B452" t="s">
        <v>627</v>
      </c>
    </row>
    <row r="453" spans="1:2" ht="14.25">
      <c r="A453" t="s">
        <v>240</v>
      </c>
      <c r="B453" t="s">
        <v>627</v>
      </c>
    </row>
    <row r="454" spans="1:2" ht="14.25">
      <c r="A454" t="s">
        <v>647</v>
      </c>
      <c r="B454" t="s">
        <v>627</v>
      </c>
    </row>
    <row r="455" spans="1:2" ht="14.25">
      <c r="A455" t="s">
        <v>648</v>
      </c>
      <c r="B455" t="s">
        <v>627</v>
      </c>
    </row>
    <row r="456" spans="1:2" ht="14.25">
      <c r="A456" t="s">
        <v>606</v>
      </c>
      <c r="B456" t="s">
        <v>627</v>
      </c>
    </row>
    <row r="457" spans="1:2" ht="14.25">
      <c r="A457" t="s">
        <v>649</v>
      </c>
      <c r="B457" t="s">
        <v>627</v>
      </c>
    </row>
    <row r="458" spans="1:2" ht="14.25">
      <c r="A458" t="s">
        <v>650</v>
      </c>
      <c r="B458" t="s">
        <v>627</v>
      </c>
    </row>
    <row r="459" ht="14.25">
      <c r="A459" t="s">
        <v>651</v>
      </c>
    </row>
    <row r="460" spans="1:2" ht="14.25">
      <c r="A460" t="s">
        <v>652</v>
      </c>
      <c r="B460" t="s">
        <v>627</v>
      </c>
    </row>
    <row r="461" ht="14.25">
      <c r="A461" t="s">
        <v>234</v>
      </c>
    </row>
    <row r="462" spans="1:2" ht="14.25">
      <c r="A462" t="s">
        <v>653</v>
      </c>
      <c r="B462" t="s">
        <v>627</v>
      </c>
    </row>
    <row r="463" spans="1:2" ht="14.25">
      <c r="A463" t="s">
        <v>654</v>
      </c>
      <c r="B463" t="s">
        <v>627</v>
      </c>
    </row>
    <row r="464" ht="14.25">
      <c r="A464" t="s">
        <v>655</v>
      </c>
    </row>
    <row r="465" spans="1:2" ht="14.25">
      <c r="A465" t="s">
        <v>656</v>
      </c>
      <c r="B465" t="s">
        <v>627</v>
      </c>
    </row>
    <row r="466" spans="1:2" ht="14.25">
      <c r="A466" t="s">
        <v>657</v>
      </c>
      <c r="B466" t="s">
        <v>627</v>
      </c>
    </row>
    <row r="467" spans="1:2" ht="14.25">
      <c r="A467" t="s">
        <v>658</v>
      </c>
      <c r="B467" t="s">
        <v>627</v>
      </c>
    </row>
    <row r="468" spans="1:2" ht="14.25">
      <c r="A468" t="s">
        <v>659</v>
      </c>
      <c r="B468" t="s">
        <v>627</v>
      </c>
    </row>
    <row r="469" spans="1:2" ht="14.25">
      <c r="A469" t="s">
        <v>660</v>
      </c>
      <c r="B469" t="s">
        <v>627</v>
      </c>
    </row>
    <row r="470" spans="1:2" ht="14.25">
      <c r="A470" t="s">
        <v>661</v>
      </c>
      <c r="B470" t="s">
        <v>627</v>
      </c>
    </row>
    <row r="471" spans="1:2" ht="14.25">
      <c r="A471" t="s">
        <v>662</v>
      </c>
      <c r="B471" t="s">
        <v>627</v>
      </c>
    </row>
    <row r="472" spans="1:2" ht="14.25">
      <c r="A472" t="s">
        <v>663</v>
      </c>
      <c r="B472" t="s">
        <v>627</v>
      </c>
    </row>
    <row r="473" spans="1:2" ht="14.25">
      <c r="A473" t="s">
        <v>664</v>
      </c>
      <c r="B473" t="s">
        <v>627</v>
      </c>
    </row>
    <row r="474" spans="1:2" ht="14.25">
      <c r="A474" t="s">
        <v>665</v>
      </c>
      <c r="B474" t="s">
        <v>627</v>
      </c>
    </row>
    <row r="475" spans="1:2" ht="14.25">
      <c r="A475" t="s">
        <v>666</v>
      </c>
      <c r="B475" t="s">
        <v>627</v>
      </c>
    </row>
    <row r="476" ht="14.25">
      <c r="A476" t="s">
        <v>234</v>
      </c>
    </row>
    <row r="477" spans="1:2" ht="14.25">
      <c r="A477" t="s">
        <v>667</v>
      </c>
      <c r="B477" t="s">
        <v>627</v>
      </c>
    </row>
    <row r="478" spans="1:2" ht="14.25">
      <c r="A478" t="s">
        <v>668</v>
      </c>
      <c r="B478" t="s">
        <v>627</v>
      </c>
    </row>
    <row r="479" spans="1:2" ht="14.25">
      <c r="A479" t="s">
        <v>669</v>
      </c>
      <c r="B479" t="s">
        <v>627</v>
      </c>
    </row>
    <row r="480" spans="1:2" ht="14.25">
      <c r="A480" t="s">
        <v>670</v>
      </c>
      <c r="B480" t="s">
        <v>627</v>
      </c>
    </row>
    <row r="481" ht="14.25">
      <c r="A481" t="s">
        <v>39</v>
      </c>
    </row>
    <row r="482" spans="1:2" ht="14.25">
      <c r="A482" t="s">
        <v>671</v>
      </c>
      <c r="B482" t="s">
        <v>627</v>
      </c>
    </row>
    <row r="483" spans="1:2" ht="14.25">
      <c r="A483" t="s">
        <v>672</v>
      </c>
      <c r="B483" t="s">
        <v>627</v>
      </c>
    </row>
    <row r="484" spans="1:2" ht="14.25">
      <c r="A484" t="s">
        <v>673</v>
      </c>
      <c r="B484" t="s">
        <v>627</v>
      </c>
    </row>
    <row r="485" spans="1:2" ht="14.25">
      <c r="A485" t="s">
        <v>674</v>
      </c>
      <c r="B485" t="s">
        <v>627</v>
      </c>
    </row>
    <row r="486" spans="1:2" ht="14.25">
      <c r="A486" t="s">
        <v>675</v>
      </c>
      <c r="B486" t="s">
        <v>627</v>
      </c>
    </row>
    <row r="487" spans="1:2" ht="14.25">
      <c r="A487" t="s">
        <v>676</v>
      </c>
      <c r="B487" t="s">
        <v>627</v>
      </c>
    </row>
    <row r="488" spans="1:2" ht="14.25">
      <c r="A488" t="s">
        <v>677</v>
      </c>
      <c r="B488" t="s">
        <v>627</v>
      </c>
    </row>
    <row r="489" spans="1:2" ht="14.25">
      <c r="A489" t="s">
        <v>678</v>
      </c>
      <c r="B489" t="s">
        <v>627</v>
      </c>
    </row>
    <row r="491" ht="14.25">
      <c r="A491" t="s">
        <v>679</v>
      </c>
    </row>
    <row r="492" spans="1:2" ht="14.25">
      <c r="A492" t="s">
        <v>680</v>
      </c>
      <c r="B492" t="s">
        <v>627</v>
      </c>
    </row>
    <row r="493" ht="14.25">
      <c r="A493" t="s">
        <v>39</v>
      </c>
    </row>
    <row r="494" spans="1:2" ht="14.25">
      <c r="A494" t="s">
        <v>681</v>
      </c>
      <c r="B494" t="s">
        <v>627</v>
      </c>
    </row>
    <row r="495" spans="1:2" ht="14.25">
      <c r="A495" t="s">
        <v>682</v>
      </c>
      <c r="B495" t="s">
        <v>627</v>
      </c>
    </row>
    <row r="496" spans="1:2" ht="14.25">
      <c r="A496" t="s">
        <v>683</v>
      </c>
      <c r="B496" t="s">
        <v>627</v>
      </c>
    </row>
    <row r="497" spans="1:2" ht="14.25">
      <c r="A497" t="s">
        <v>684</v>
      </c>
      <c r="B497" t="s">
        <v>627</v>
      </c>
    </row>
    <row r="498" spans="1:2" ht="14.25">
      <c r="A498" t="s">
        <v>685</v>
      </c>
      <c r="B498" t="s">
        <v>627</v>
      </c>
    </row>
    <row r="499" spans="1:2" ht="14.25">
      <c r="A499" t="s">
        <v>686</v>
      </c>
      <c r="B499" t="s">
        <v>627</v>
      </c>
    </row>
    <row r="500" spans="1:2" ht="14.25">
      <c r="A500" t="s">
        <v>687</v>
      </c>
      <c r="B500" t="s">
        <v>627</v>
      </c>
    </row>
    <row r="501" spans="1:2" ht="14.25">
      <c r="A501" t="s">
        <v>688</v>
      </c>
      <c r="B501" t="s">
        <v>627</v>
      </c>
    </row>
    <row r="502" spans="1:2" ht="14.25">
      <c r="A502" t="s">
        <v>689</v>
      </c>
      <c r="B502" t="s">
        <v>22</v>
      </c>
    </row>
    <row r="503" spans="1:2" ht="14.25">
      <c r="A503" t="s">
        <v>690</v>
      </c>
      <c r="B503" t="s">
        <v>691</v>
      </c>
    </row>
    <row r="504" spans="1:2" ht="14.25">
      <c r="A504" t="s">
        <v>692</v>
      </c>
      <c r="B504" t="s">
        <v>627</v>
      </c>
    </row>
    <row r="505" spans="1:2" ht="14.25">
      <c r="A505" t="s">
        <v>39</v>
      </c>
      <c r="B505" t="s">
        <v>693</v>
      </c>
    </row>
    <row r="506" spans="1:2" ht="14.25">
      <c r="A506" t="s">
        <v>694</v>
      </c>
      <c r="B506" t="s">
        <v>627</v>
      </c>
    </row>
    <row r="507" spans="1:2" ht="14.25">
      <c r="A507" t="s">
        <v>695</v>
      </c>
      <c r="B507" t="s">
        <v>627</v>
      </c>
    </row>
    <row r="508" spans="1:2" ht="14.25">
      <c r="A508" t="s">
        <v>696</v>
      </c>
      <c r="B508" t="s">
        <v>627</v>
      </c>
    </row>
    <row r="509" spans="1:2" ht="14.25">
      <c r="A509" t="s">
        <v>697</v>
      </c>
      <c r="B509" t="s">
        <v>627</v>
      </c>
    </row>
    <row r="510" spans="1:2" ht="14.25">
      <c r="A510" t="s">
        <v>698</v>
      </c>
      <c r="B510" t="s">
        <v>627</v>
      </c>
    </row>
    <row r="511" spans="1:2" ht="14.25">
      <c r="A511" t="s">
        <v>699</v>
      </c>
      <c r="B511" t="s">
        <v>700</v>
      </c>
    </row>
    <row r="512" spans="1:2" ht="14.25">
      <c r="A512" t="s">
        <v>701</v>
      </c>
      <c r="B512" t="s">
        <v>22</v>
      </c>
    </row>
    <row r="513" spans="1:2" ht="14.25">
      <c r="A513" t="s">
        <v>702</v>
      </c>
      <c r="B513" t="s">
        <v>700</v>
      </c>
    </row>
    <row r="514" spans="1:2" ht="14.25">
      <c r="A514" t="s">
        <v>703</v>
      </c>
      <c r="B514" t="s">
        <v>124</v>
      </c>
    </row>
    <row r="516" ht="14.25">
      <c r="A516" t="s">
        <v>704</v>
      </c>
    </row>
    <row r="517" spans="1:2" ht="14.25">
      <c r="A517" t="s">
        <v>705</v>
      </c>
      <c r="B517" t="s">
        <v>17</v>
      </c>
    </row>
    <row r="518" spans="1:2" ht="14.25">
      <c r="A518" t="s">
        <v>122</v>
      </c>
      <c r="B518" t="s">
        <v>17</v>
      </c>
    </row>
    <row r="519" spans="1:2" ht="14.25">
      <c r="A519" t="s">
        <v>706</v>
      </c>
      <c r="B519" t="s">
        <v>693</v>
      </c>
    </row>
    <row r="520" spans="1:2" ht="14.25">
      <c r="A520" t="s">
        <v>707</v>
      </c>
      <c r="B520" t="s">
        <v>17</v>
      </c>
    </row>
    <row r="521" spans="1:2" ht="14.25">
      <c r="A521" t="s">
        <v>708</v>
      </c>
      <c r="B521" t="s">
        <v>17</v>
      </c>
    </row>
    <row r="522" spans="1:2" ht="14.25">
      <c r="A522" t="s">
        <v>709</v>
      </c>
      <c r="B522" t="s">
        <v>17</v>
      </c>
    </row>
    <row r="523" spans="1:2" ht="14.25">
      <c r="A523" t="s">
        <v>710</v>
      </c>
      <c r="B523" t="s">
        <v>17</v>
      </c>
    </row>
    <row r="524" spans="1:2" ht="14.25">
      <c r="A524" t="s">
        <v>711</v>
      </c>
      <c r="B524" t="s">
        <v>17</v>
      </c>
    </row>
    <row r="525" spans="1:2" ht="14.25">
      <c r="A525" t="s">
        <v>712</v>
      </c>
      <c r="B525" t="s">
        <v>693</v>
      </c>
    </row>
    <row r="526" spans="1:2" ht="14.25">
      <c r="A526" t="s">
        <v>713</v>
      </c>
      <c r="B526" t="s">
        <v>17</v>
      </c>
    </row>
    <row r="527" spans="1:2" ht="14.25">
      <c r="A527" t="s">
        <v>714</v>
      </c>
      <c r="B527" t="s">
        <v>17</v>
      </c>
    </row>
    <row r="528" spans="1:2" ht="14.25">
      <c r="A528" t="s">
        <v>715</v>
      </c>
      <c r="B528" t="s">
        <v>17</v>
      </c>
    </row>
    <row r="529" spans="1:2" ht="14.25">
      <c r="A529" t="s">
        <v>716</v>
      </c>
      <c r="B529" t="s">
        <v>17</v>
      </c>
    </row>
    <row r="530" spans="1:2" ht="14.25">
      <c r="A530" t="s">
        <v>717</v>
      </c>
      <c r="B530" t="s">
        <v>17</v>
      </c>
    </row>
    <row r="531" spans="1:2" ht="14.25">
      <c r="A531" t="s">
        <v>718</v>
      </c>
      <c r="B531" t="s">
        <v>124</v>
      </c>
    </row>
    <row r="532" spans="1:2" ht="14.25">
      <c r="A532" t="s">
        <v>123</v>
      </c>
      <c r="B532" t="s">
        <v>124</v>
      </c>
    </row>
    <row r="533" spans="1:2" ht="14.25">
      <c r="A533" t="s">
        <v>719</v>
      </c>
      <c r="B533" t="s">
        <v>17</v>
      </c>
    </row>
    <row r="534" spans="1:2" ht="14.25">
      <c r="A534" t="s">
        <v>125</v>
      </c>
      <c r="B534" t="s">
        <v>17</v>
      </c>
    </row>
    <row r="535" spans="1:2" ht="14.25">
      <c r="A535" t="s">
        <v>720</v>
      </c>
      <c r="B535" t="s">
        <v>721</v>
      </c>
    </row>
    <row r="536" spans="1:2" ht="14.25">
      <c r="A536" t="s">
        <v>126</v>
      </c>
      <c r="B536" t="s">
        <v>17</v>
      </c>
    </row>
    <row r="537" spans="1:2" ht="14.25">
      <c r="A537" t="s">
        <v>127</v>
      </c>
      <c r="B537" t="s">
        <v>128</v>
      </c>
    </row>
    <row r="538" spans="1:2" ht="14.25">
      <c r="A538" t="s">
        <v>130</v>
      </c>
      <c r="B538" t="s">
        <v>128</v>
      </c>
    </row>
    <row r="539" spans="1:2" ht="14.25">
      <c r="A539" t="s">
        <v>722</v>
      </c>
      <c r="B539" t="s">
        <v>124</v>
      </c>
    </row>
    <row r="541" ht="14.25">
      <c r="A541" t="s">
        <v>723</v>
      </c>
    </row>
    <row r="542" spans="1:2" ht="14.25">
      <c r="A542" t="s">
        <v>724</v>
      </c>
      <c r="B542" t="s">
        <v>725</v>
      </c>
    </row>
    <row r="543" ht="14.25">
      <c r="A543" t="s">
        <v>726</v>
      </c>
    </row>
    <row r="544" spans="1:2" ht="14.25">
      <c r="A544" t="s">
        <v>727</v>
      </c>
      <c r="B544" t="s">
        <v>721</v>
      </c>
    </row>
    <row r="545" spans="1:2" ht="14.25">
      <c r="A545" t="s">
        <v>728</v>
      </c>
      <c r="B545" t="s">
        <v>725</v>
      </c>
    </row>
    <row r="546" spans="1:2" ht="14.25">
      <c r="A546" t="s">
        <v>729</v>
      </c>
      <c r="B546" t="s">
        <v>725</v>
      </c>
    </row>
    <row r="547" spans="1:2" ht="14.25">
      <c r="A547" t="s">
        <v>730</v>
      </c>
      <c r="B547" t="s">
        <v>725</v>
      </c>
    </row>
    <row r="548" spans="1:2" ht="14.25">
      <c r="A548" t="s">
        <v>731</v>
      </c>
      <c r="B548" t="s">
        <v>693</v>
      </c>
    </row>
    <row r="549" spans="1:2" ht="14.25">
      <c r="A549" t="s">
        <v>729</v>
      </c>
      <c r="B549" t="s">
        <v>721</v>
      </c>
    </row>
    <row r="550" spans="1:2" ht="14.25">
      <c r="A550" t="s">
        <v>730</v>
      </c>
      <c r="B550" t="s">
        <v>721</v>
      </c>
    </row>
    <row r="551" spans="1:2" ht="14.25">
      <c r="A551" t="s">
        <v>732</v>
      </c>
      <c r="B551" t="s">
        <v>180</v>
      </c>
    </row>
    <row r="552" spans="1:2" ht="14.25">
      <c r="A552" t="s">
        <v>733</v>
      </c>
      <c r="B552" t="s">
        <v>180</v>
      </c>
    </row>
    <row r="553" spans="1:2" ht="14.25">
      <c r="A553" t="s">
        <v>734</v>
      </c>
      <c r="B553" t="s">
        <v>180</v>
      </c>
    </row>
    <row r="554" spans="1:2" ht="14.25">
      <c r="A554" t="s">
        <v>735</v>
      </c>
      <c r="B554" t="s">
        <v>736</v>
      </c>
    </row>
    <row r="555" ht="14.25">
      <c r="A555" t="s">
        <v>136</v>
      </c>
    </row>
    <row r="556" spans="1:2" ht="14.25">
      <c r="A556" t="s">
        <v>137</v>
      </c>
      <c r="B556" t="s">
        <v>138</v>
      </c>
    </row>
    <row r="557" ht="14.25">
      <c r="A557" t="s">
        <v>737</v>
      </c>
    </row>
    <row r="558" spans="1:2" ht="14.25">
      <c r="A558" t="s">
        <v>738</v>
      </c>
      <c r="B558" t="s">
        <v>739</v>
      </c>
    </row>
    <row r="559" spans="1:2" ht="14.25">
      <c r="A559" t="s">
        <v>740</v>
      </c>
      <c r="B559" t="s">
        <v>739</v>
      </c>
    </row>
    <row r="560" spans="1:2" ht="14.25">
      <c r="A560" t="s">
        <v>741</v>
      </c>
      <c r="B560" t="s">
        <v>739</v>
      </c>
    </row>
    <row r="561" spans="1:2" ht="14.25">
      <c r="A561" t="s">
        <v>742</v>
      </c>
      <c r="B561" t="s">
        <v>145</v>
      </c>
    </row>
    <row r="562" spans="1:2" ht="14.25">
      <c r="A562" t="s">
        <v>743</v>
      </c>
      <c r="B562" t="s">
        <v>739</v>
      </c>
    </row>
    <row r="563" spans="1:2" ht="14.25">
      <c r="A563" t="s">
        <v>139</v>
      </c>
      <c r="B563" t="s">
        <v>140</v>
      </c>
    </row>
    <row r="564" spans="1:2" ht="14.25">
      <c r="A564" t="s">
        <v>141</v>
      </c>
      <c r="B564" t="s">
        <v>142</v>
      </c>
    </row>
    <row r="565" ht="14.25">
      <c r="A565" t="s">
        <v>39</v>
      </c>
    </row>
    <row r="566" spans="1:2" ht="14.25">
      <c r="A566" t="s">
        <v>744</v>
      </c>
      <c r="B566" t="s">
        <v>142</v>
      </c>
    </row>
    <row r="567" spans="1:2" ht="14.25">
      <c r="A567" t="s">
        <v>143</v>
      </c>
      <c r="B567" t="s">
        <v>142</v>
      </c>
    </row>
    <row r="568" spans="1:2" ht="14.25">
      <c r="A568" t="s">
        <v>144</v>
      </c>
      <c r="B568" t="s">
        <v>145</v>
      </c>
    </row>
    <row r="569" spans="1:2" ht="14.25">
      <c r="A569" t="s">
        <v>146</v>
      </c>
      <c r="B569" t="s">
        <v>147</v>
      </c>
    </row>
    <row r="570" spans="1:2" ht="14.25">
      <c r="A570" t="s">
        <v>148</v>
      </c>
      <c r="B570" t="s">
        <v>147</v>
      </c>
    </row>
    <row r="571" spans="1:2" ht="14.25">
      <c r="A571" t="s">
        <v>149</v>
      </c>
      <c r="B571" t="s">
        <v>150</v>
      </c>
    </row>
    <row r="572" spans="1:2" ht="14.25">
      <c r="A572" t="s">
        <v>114</v>
      </c>
      <c r="B572" t="s">
        <v>151</v>
      </c>
    </row>
    <row r="573" ht="14.25">
      <c r="A573" t="s">
        <v>745</v>
      </c>
    </row>
    <row r="574" spans="1:2" ht="14.25">
      <c r="A574" t="s">
        <v>656</v>
      </c>
      <c r="B574" t="s">
        <v>151</v>
      </c>
    </row>
    <row r="575" spans="1:2" ht="14.25">
      <c r="A575" t="s">
        <v>746</v>
      </c>
      <c r="B575" t="s">
        <v>151</v>
      </c>
    </row>
    <row r="576" spans="1:2" ht="14.25">
      <c r="A576" t="s">
        <v>747</v>
      </c>
      <c r="B576" t="s">
        <v>151</v>
      </c>
    </row>
    <row r="577" spans="1:2" ht="14.25">
      <c r="A577" t="s">
        <v>152</v>
      </c>
      <c r="B577" t="s">
        <v>153</v>
      </c>
    </row>
    <row r="578" spans="1:2" ht="14.25">
      <c r="A578" t="s">
        <v>748</v>
      </c>
      <c r="B578" t="s">
        <v>161</v>
      </c>
    </row>
    <row r="579" spans="1:2" ht="14.25">
      <c r="A579" t="s">
        <v>154</v>
      </c>
      <c r="B579" t="s">
        <v>124</v>
      </c>
    </row>
    <row r="580" spans="1:2" ht="14.25">
      <c r="A580" t="s">
        <v>749</v>
      </c>
      <c r="B580" t="s">
        <v>750</v>
      </c>
    </row>
    <row r="581" spans="1:2" ht="14.25">
      <c r="A581" t="s">
        <v>751</v>
      </c>
      <c r="B581" t="s">
        <v>192</v>
      </c>
    </row>
    <row r="582" spans="1:2" ht="14.25">
      <c r="A582" t="s">
        <v>751</v>
      </c>
      <c r="B582" t="s">
        <v>752</v>
      </c>
    </row>
    <row r="584" ht="14.25">
      <c r="A584" t="s">
        <v>753</v>
      </c>
    </row>
    <row r="585" spans="1:2" ht="14.25">
      <c r="A585" t="s">
        <v>754</v>
      </c>
      <c r="B585" t="s">
        <v>38</v>
      </c>
    </row>
    <row r="586" ht="14.25">
      <c r="A586" t="s">
        <v>655</v>
      </c>
    </row>
    <row r="587" spans="1:2" ht="14.25">
      <c r="A587" t="s">
        <v>656</v>
      </c>
      <c r="B587" t="s">
        <v>38</v>
      </c>
    </row>
    <row r="588" spans="1:2" ht="14.25">
      <c r="A588" t="s">
        <v>755</v>
      </c>
      <c r="B588" t="s">
        <v>38</v>
      </c>
    </row>
    <row r="589" spans="1:2" ht="14.25">
      <c r="A589" t="s">
        <v>756</v>
      </c>
      <c r="B589" t="s">
        <v>38</v>
      </c>
    </row>
    <row r="590" spans="1:2" ht="14.25">
      <c r="A590" t="s">
        <v>757</v>
      </c>
      <c r="B590" t="s">
        <v>758</v>
      </c>
    </row>
    <row r="591" ht="14.25">
      <c r="B591" t="s">
        <v>22</v>
      </c>
    </row>
    <row r="592" spans="1:2" ht="14.25">
      <c r="A592" t="s">
        <v>759</v>
      </c>
      <c r="B592" t="s">
        <v>760</v>
      </c>
    </row>
    <row r="593" ht="14.25">
      <c r="B593" t="s">
        <v>22</v>
      </c>
    </row>
    <row r="594" spans="1:2" ht="14.25">
      <c r="A594" t="s">
        <v>761</v>
      </c>
      <c r="B594" t="s">
        <v>758</v>
      </c>
    </row>
    <row r="595" ht="14.25">
      <c r="B595" t="s">
        <v>22</v>
      </c>
    </row>
    <row r="596" spans="1:2" ht="14.25">
      <c r="A596" t="s">
        <v>762</v>
      </c>
      <c r="B596" t="s">
        <v>758</v>
      </c>
    </row>
    <row r="597" ht="14.25">
      <c r="B597" t="s">
        <v>22</v>
      </c>
    </row>
    <row r="599" ht="14.25">
      <c r="A599" t="s">
        <v>763</v>
      </c>
    </row>
    <row r="600" spans="1:2" ht="14.25">
      <c r="A600" t="s">
        <v>764</v>
      </c>
      <c r="B600" t="s">
        <v>17</v>
      </c>
    </row>
    <row r="601" ht="14.25">
      <c r="B601" t="s">
        <v>22</v>
      </c>
    </row>
    <row r="602" spans="1:2" ht="14.25">
      <c r="A602" t="s">
        <v>765</v>
      </c>
      <c r="B602" t="s">
        <v>17</v>
      </c>
    </row>
    <row r="603" ht="14.25">
      <c r="B603" t="s">
        <v>22</v>
      </c>
    </row>
    <row r="604" spans="1:2" ht="14.25">
      <c r="A604" t="s">
        <v>766</v>
      </c>
      <c r="B604" t="s">
        <v>17</v>
      </c>
    </row>
    <row r="605" ht="14.25">
      <c r="B605" t="s">
        <v>22</v>
      </c>
    </row>
    <row r="606" spans="1:2" ht="14.25">
      <c r="A606" t="s">
        <v>767</v>
      </c>
      <c r="B606" t="s">
        <v>17</v>
      </c>
    </row>
    <row r="607" ht="14.25">
      <c r="B607" t="s">
        <v>22</v>
      </c>
    </row>
    <row r="608" spans="1:2" ht="14.25">
      <c r="A608" t="s">
        <v>765</v>
      </c>
      <c r="B608" t="s">
        <v>17</v>
      </c>
    </row>
    <row r="609" ht="14.25">
      <c r="B609" t="s">
        <v>22</v>
      </c>
    </row>
    <row r="610" spans="1:2" ht="14.25">
      <c r="A610" t="s">
        <v>766</v>
      </c>
      <c r="B610" t="s">
        <v>17</v>
      </c>
    </row>
    <row r="611" ht="14.25">
      <c r="B611" t="s">
        <v>22</v>
      </c>
    </row>
    <row r="612" spans="1:2" ht="14.25">
      <c r="A612" t="s">
        <v>768</v>
      </c>
      <c r="B612" t="s">
        <v>17</v>
      </c>
    </row>
    <row r="613" ht="14.25">
      <c r="B613" t="s">
        <v>22</v>
      </c>
    </row>
    <row r="614" spans="1:2" ht="14.25">
      <c r="A614" t="s">
        <v>767</v>
      </c>
      <c r="B614" t="s">
        <v>17</v>
      </c>
    </row>
    <row r="615" ht="14.25">
      <c r="B615" t="s">
        <v>22</v>
      </c>
    </row>
    <row r="616" spans="1:2" ht="14.25">
      <c r="A616" t="s">
        <v>769</v>
      </c>
      <c r="B616" t="s">
        <v>17</v>
      </c>
    </row>
    <row r="617" ht="14.25">
      <c r="B617" t="s">
        <v>22</v>
      </c>
    </row>
    <row r="618" spans="1:2" ht="14.25">
      <c r="A618" t="s">
        <v>770</v>
      </c>
      <c r="B618" t="s">
        <v>17</v>
      </c>
    </row>
    <row r="619" ht="14.25">
      <c r="B619" t="s">
        <v>22</v>
      </c>
    </row>
    <row r="620" spans="1:2" ht="14.25">
      <c r="A620" t="s">
        <v>765</v>
      </c>
      <c r="B620" t="s">
        <v>17</v>
      </c>
    </row>
    <row r="621" ht="14.25">
      <c r="B621" t="s">
        <v>22</v>
      </c>
    </row>
    <row r="622" spans="1:2" ht="14.25">
      <c r="A622" t="s">
        <v>766</v>
      </c>
      <c r="B622" t="s">
        <v>17</v>
      </c>
    </row>
    <row r="623" ht="14.25">
      <c r="B623" t="s">
        <v>22</v>
      </c>
    </row>
    <row r="624" spans="1:2" ht="14.25">
      <c r="A624" t="s">
        <v>771</v>
      </c>
      <c r="B624" t="s">
        <v>17</v>
      </c>
    </row>
    <row r="625" ht="14.25">
      <c r="B625" t="s">
        <v>22</v>
      </c>
    </row>
    <row r="626" spans="1:2" ht="14.25">
      <c r="A626" t="s">
        <v>772</v>
      </c>
      <c r="B626" t="s">
        <v>17</v>
      </c>
    </row>
    <row r="627" ht="14.25">
      <c r="B627" t="s">
        <v>22</v>
      </c>
    </row>
    <row r="628" spans="1:2" ht="14.25">
      <c r="A628" t="s">
        <v>773</v>
      </c>
      <c r="B628" t="s">
        <v>774</v>
      </c>
    </row>
    <row r="629" spans="1:2" ht="14.25">
      <c r="A629" t="s">
        <v>775</v>
      </c>
      <c r="B629" t="s">
        <v>774</v>
      </c>
    </row>
    <row r="630" spans="1:2" ht="14.25">
      <c r="A630" t="s">
        <v>776</v>
      </c>
      <c r="B630" t="s">
        <v>774</v>
      </c>
    </row>
    <row r="631" spans="1:2" ht="14.25">
      <c r="A631" t="s">
        <v>777</v>
      </c>
      <c r="B631" t="s">
        <v>774</v>
      </c>
    </row>
    <row r="632" spans="1:2" ht="14.25">
      <c r="A632" t="s">
        <v>778</v>
      </c>
      <c r="B632" t="s">
        <v>774</v>
      </c>
    </row>
    <row r="633" spans="1:2" ht="14.25">
      <c r="A633" t="s">
        <v>779</v>
      </c>
      <c r="B633" t="s">
        <v>774</v>
      </c>
    </row>
    <row r="634" spans="1:2" ht="14.25">
      <c r="A634" t="s">
        <v>780</v>
      </c>
      <c r="B634" t="s">
        <v>774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" ht="14.25">
      <c r="A1">
        <v>13</v>
      </c>
      <c r="B1">
        <v>15</v>
      </c>
      <c r="C1">
        <v>17</v>
      </c>
    </row>
    <row r="2" spans="1:3" ht="14.25">
      <c r="A2">
        <v>35</v>
      </c>
      <c r="B2">
        <v>38</v>
      </c>
      <c r="C2">
        <v>41</v>
      </c>
    </row>
    <row r="3" spans="1:15" ht="14.25">
      <c r="A3">
        <v>45</v>
      </c>
      <c r="B3">
        <v>48</v>
      </c>
      <c r="C3">
        <v>51</v>
      </c>
      <c r="D3">
        <v>54</v>
      </c>
      <c r="E3">
        <v>57</v>
      </c>
      <c r="F3">
        <v>60</v>
      </c>
      <c r="G3">
        <v>63</v>
      </c>
      <c r="H3">
        <v>66</v>
      </c>
      <c r="I3">
        <v>69</v>
      </c>
      <c r="J3">
        <v>72</v>
      </c>
      <c r="K3">
        <v>75</v>
      </c>
      <c r="L3">
        <v>78</v>
      </c>
      <c r="M3">
        <v>81</v>
      </c>
      <c r="N3">
        <v>84</v>
      </c>
      <c r="O3">
        <v>87</v>
      </c>
    </row>
    <row r="4" spans="1:4" ht="14.25">
      <c r="A4">
        <v>94</v>
      </c>
      <c r="B4">
        <v>96</v>
      </c>
      <c r="C4">
        <v>97</v>
      </c>
      <c r="D4">
        <v>98</v>
      </c>
    </row>
    <row r="5" spans="1:3" ht="14.25">
      <c r="A5">
        <v>113</v>
      </c>
      <c r="B5">
        <v>117</v>
      </c>
      <c r="C5">
        <v>120</v>
      </c>
    </row>
    <row r="6" spans="1:4" ht="14.25">
      <c r="A6">
        <v>113</v>
      </c>
      <c r="B6">
        <v>124</v>
      </c>
      <c r="C6">
        <v>126</v>
      </c>
      <c r="D6">
        <v>128</v>
      </c>
    </row>
    <row r="7" spans="1:15" ht="14.25">
      <c r="A7">
        <v>211</v>
      </c>
      <c r="B7">
        <v>215</v>
      </c>
      <c r="C7">
        <v>217</v>
      </c>
      <c r="D7">
        <v>219</v>
      </c>
      <c r="E7">
        <v>221</v>
      </c>
      <c r="F7">
        <v>223</v>
      </c>
      <c r="G7">
        <v>225</v>
      </c>
      <c r="H7">
        <v>227</v>
      </c>
      <c r="I7">
        <v>229</v>
      </c>
      <c r="J7">
        <v>231</v>
      </c>
      <c r="K7">
        <v>233</v>
      </c>
      <c r="L7">
        <v>235</v>
      </c>
      <c r="M7">
        <v>237</v>
      </c>
      <c r="N7">
        <v>239</v>
      </c>
      <c r="O7">
        <v>241</v>
      </c>
    </row>
    <row r="8" spans="1:7" ht="14.25">
      <c r="A8">
        <v>249</v>
      </c>
      <c r="B8">
        <v>251</v>
      </c>
      <c r="C8">
        <v>252</v>
      </c>
      <c r="D8">
        <v>253</v>
      </c>
      <c r="E8">
        <v>254</v>
      </c>
      <c r="F8">
        <v>255</v>
      </c>
      <c r="G8">
        <v>256</v>
      </c>
    </row>
    <row r="9" spans="1:6" ht="14.25">
      <c r="A9">
        <v>258</v>
      </c>
      <c r="B9">
        <v>260</v>
      </c>
      <c r="C9">
        <v>261</v>
      </c>
      <c r="D9">
        <v>262</v>
      </c>
      <c r="E9">
        <v>263</v>
      </c>
      <c r="F9">
        <v>264</v>
      </c>
    </row>
    <row r="10" spans="1:7" ht="14.25">
      <c r="A10">
        <v>272</v>
      </c>
      <c r="B10">
        <v>274</v>
      </c>
      <c r="C10">
        <v>275</v>
      </c>
      <c r="D10">
        <v>276</v>
      </c>
      <c r="E10">
        <v>277</v>
      </c>
      <c r="F10">
        <v>278</v>
      </c>
      <c r="G10">
        <v>279</v>
      </c>
    </row>
    <row r="11" spans="1:6" ht="14.25">
      <c r="A11">
        <v>281</v>
      </c>
      <c r="B11">
        <v>283</v>
      </c>
      <c r="C11">
        <v>284</v>
      </c>
      <c r="D11">
        <v>285</v>
      </c>
      <c r="E11">
        <v>286</v>
      </c>
      <c r="F11">
        <v>287</v>
      </c>
    </row>
    <row r="12" spans="1:17" ht="14.25">
      <c r="A12">
        <v>323</v>
      </c>
      <c r="B12">
        <v>327</v>
      </c>
      <c r="C12">
        <v>329</v>
      </c>
      <c r="D12">
        <v>331</v>
      </c>
      <c r="E12">
        <v>337</v>
      </c>
      <c r="F12">
        <v>367</v>
      </c>
      <c r="G12">
        <v>369</v>
      </c>
      <c r="H12">
        <v>371</v>
      </c>
      <c r="I12">
        <v>373</v>
      </c>
      <c r="J12">
        <v>375</v>
      </c>
      <c r="K12">
        <v>377</v>
      </c>
      <c r="L12">
        <v>379</v>
      </c>
      <c r="M12">
        <v>381</v>
      </c>
      <c r="N12">
        <v>383</v>
      </c>
      <c r="O12">
        <v>385</v>
      </c>
      <c r="P12">
        <v>387</v>
      </c>
      <c r="Q12">
        <v>389</v>
      </c>
    </row>
    <row r="13" spans="1:3" ht="14.25">
      <c r="A13">
        <v>331</v>
      </c>
      <c r="B13">
        <v>333</v>
      </c>
      <c r="C13">
        <v>335</v>
      </c>
    </row>
    <row r="14" spans="1:15" ht="14.25">
      <c r="A14">
        <v>337</v>
      </c>
      <c r="B14">
        <v>339</v>
      </c>
      <c r="C14">
        <v>341</v>
      </c>
      <c r="D14">
        <v>343</v>
      </c>
      <c r="E14">
        <v>345</v>
      </c>
      <c r="F14">
        <v>347</v>
      </c>
      <c r="G14">
        <v>349</v>
      </c>
      <c r="H14">
        <v>351</v>
      </c>
      <c r="I14">
        <v>353</v>
      </c>
      <c r="J14">
        <v>355</v>
      </c>
      <c r="K14">
        <v>357</v>
      </c>
      <c r="L14">
        <v>359</v>
      </c>
      <c r="M14">
        <v>361</v>
      </c>
      <c r="N14">
        <v>363</v>
      </c>
      <c r="O14">
        <v>365</v>
      </c>
    </row>
    <row r="15" spans="1:3" ht="14.25">
      <c r="A15">
        <v>392</v>
      </c>
      <c r="B15">
        <v>394</v>
      </c>
      <c r="C15">
        <v>395</v>
      </c>
    </row>
    <row r="16" spans="1:6" ht="14.25">
      <c r="A16">
        <v>396</v>
      </c>
      <c r="B16">
        <v>398</v>
      </c>
      <c r="C16">
        <v>400</v>
      </c>
      <c r="D16">
        <v>401</v>
      </c>
      <c r="E16">
        <v>406</v>
      </c>
      <c r="F16">
        <v>407</v>
      </c>
    </row>
    <row r="17" spans="1:3" ht="14.25">
      <c r="A17">
        <v>401</v>
      </c>
      <c r="B17">
        <v>403</v>
      </c>
      <c r="C17">
        <v>405</v>
      </c>
    </row>
    <row r="18" spans="1:4" ht="14.25">
      <c r="A18">
        <v>413</v>
      </c>
      <c r="B18">
        <v>415</v>
      </c>
      <c r="C18">
        <v>417</v>
      </c>
      <c r="D18">
        <v>419</v>
      </c>
    </row>
    <row r="19" spans="1:12" ht="14.25">
      <c r="A19">
        <v>450</v>
      </c>
      <c r="B19">
        <v>431</v>
      </c>
      <c r="C19">
        <v>433</v>
      </c>
      <c r="D19">
        <v>436</v>
      </c>
      <c r="E19">
        <v>437</v>
      </c>
      <c r="F19">
        <v>438</v>
      </c>
      <c r="G19">
        <v>442</v>
      </c>
      <c r="H19">
        <v>443</v>
      </c>
      <c r="I19">
        <v>444</v>
      </c>
      <c r="J19">
        <v>447</v>
      </c>
      <c r="K19">
        <v>448</v>
      </c>
      <c r="L19">
        <v>449</v>
      </c>
    </row>
    <row r="20" spans="1:3" ht="14.25">
      <c r="A20">
        <v>452</v>
      </c>
      <c r="B20">
        <v>453</v>
      </c>
      <c r="C20">
        <v>454</v>
      </c>
    </row>
    <row r="21" spans="1:3" ht="14.25">
      <c r="A21">
        <v>455</v>
      </c>
      <c r="B21">
        <v>456</v>
      </c>
      <c r="C21">
        <v>457</v>
      </c>
    </row>
    <row r="22" spans="1:3" ht="14.25">
      <c r="A22">
        <v>458</v>
      </c>
      <c r="B22">
        <v>450</v>
      </c>
      <c r="C22">
        <v>451</v>
      </c>
    </row>
    <row r="23" spans="1:5" ht="14.25">
      <c r="A23">
        <v>475</v>
      </c>
      <c r="B23">
        <v>477</v>
      </c>
      <c r="C23">
        <v>478</v>
      </c>
      <c r="D23">
        <v>479</v>
      </c>
      <c r="E23">
        <v>480</v>
      </c>
    </row>
    <row r="24" spans="1:6" ht="14.25">
      <c r="A24">
        <v>480</v>
      </c>
      <c r="B24">
        <v>482</v>
      </c>
      <c r="C24">
        <v>483</v>
      </c>
      <c r="D24">
        <v>484</v>
      </c>
      <c r="E24">
        <v>485</v>
      </c>
      <c r="F24">
        <v>486</v>
      </c>
    </row>
    <row r="25" spans="1:11" ht="14.25">
      <c r="A25">
        <v>488</v>
      </c>
      <c r="B25">
        <v>460</v>
      </c>
      <c r="C25">
        <v>463</v>
      </c>
      <c r="D25">
        <v>467</v>
      </c>
      <c r="E25">
        <v>470</v>
      </c>
      <c r="F25">
        <v>471</v>
      </c>
      <c r="G25">
        <v>472</v>
      </c>
      <c r="H25">
        <v>473</v>
      </c>
      <c r="I25">
        <v>474</v>
      </c>
      <c r="J25">
        <v>475</v>
      </c>
      <c r="K25">
        <v>487</v>
      </c>
    </row>
    <row r="26" spans="1:6" ht="14.25">
      <c r="A26">
        <v>492</v>
      </c>
      <c r="B26">
        <v>494</v>
      </c>
      <c r="C26">
        <v>495</v>
      </c>
      <c r="D26">
        <v>496</v>
      </c>
      <c r="E26">
        <v>500</v>
      </c>
      <c r="F26">
        <v>501</v>
      </c>
    </row>
    <row r="27" spans="1:4" ht="14.25">
      <c r="A27">
        <v>496</v>
      </c>
      <c r="B27">
        <v>497</v>
      </c>
      <c r="C27">
        <v>498</v>
      </c>
      <c r="D27">
        <v>499</v>
      </c>
    </row>
    <row r="28" spans="1:4" ht="14.25">
      <c r="A28">
        <v>504</v>
      </c>
      <c r="B28">
        <v>506</v>
      </c>
      <c r="C28">
        <v>508</v>
      </c>
      <c r="D28">
        <v>509</v>
      </c>
    </row>
    <row r="29" spans="1:4" ht="14.25">
      <c r="A29">
        <v>572</v>
      </c>
      <c r="B29">
        <v>574</v>
      </c>
      <c r="C29">
        <v>575</v>
      </c>
      <c r="D29">
        <v>576</v>
      </c>
    </row>
    <row r="30" spans="1:4" ht="14.25">
      <c r="A30">
        <v>585</v>
      </c>
      <c r="B30">
        <v>587</v>
      </c>
      <c r="C30">
        <v>588</v>
      </c>
      <c r="D30">
        <v>589</v>
      </c>
    </row>
    <row r="31" spans="1:3" ht="14.25">
      <c r="A31">
        <v>600</v>
      </c>
      <c r="B31">
        <v>602</v>
      </c>
      <c r="C31">
        <v>604</v>
      </c>
    </row>
    <row r="32" spans="1:3" ht="14.25">
      <c r="A32">
        <v>606</v>
      </c>
      <c r="B32">
        <v>608</v>
      </c>
      <c r="C32">
        <v>610</v>
      </c>
    </row>
    <row r="33" spans="1:3" ht="14.25">
      <c r="A33">
        <v>618</v>
      </c>
      <c r="B33">
        <v>620</v>
      </c>
      <c r="C33">
        <v>622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366</v>
      </c>
    </row>
    <row r="2" ht="14.25">
      <c r="A2" t="s">
        <v>781</v>
      </c>
    </row>
    <row r="3" ht="14.25">
      <c r="A3" t="s">
        <v>782</v>
      </c>
    </row>
    <row r="4" ht="14.25">
      <c r="A4" t="s">
        <v>783</v>
      </c>
    </row>
    <row r="5" ht="14.25">
      <c r="A5" t="s">
        <v>784</v>
      </c>
    </row>
    <row r="6" ht="14.25">
      <c r="A6" t="s">
        <v>785</v>
      </c>
    </row>
    <row r="7" ht="14.25">
      <c r="A7" t="s">
        <v>786</v>
      </c>
    </row>
    <row r="8" ht="14.25">
      <c r="A8" t="s">
        <v>787</v>
      </c>
    </row>
    <row r="9" ht="14.25">
      <c r="A9" t="s">
        <v>788</v>
      </c>
    </row>
    <row r="10" ht="14.25">
      <c r="A10" t="s">
        <v>789</v>
      </c>
    </row>
    <row r="11" ht="14.25">
      <c r="A11" t="s">
        <v>790</v>
      </c>
    </row>
    <row r="12" ht="14.25">
      <c r="A12" t="s">
        <v>791</v>
      </c>
    </row>
    <row r="13" ht="14.25">
      <c r="A13" t="s">
        <v>792</v>
      </c>
    </row>
    <row r="14" ht="14.25">
      <c r="A14" t="s">
        <v>793</v>
      </c>
    </row>
    <row r="15" ht="14.25">
      <c r="A15" t="s">
        <v>794</v>
      </c>
    </row>
    <row r="16" ht="14.25">
      <c r="A16" t="s">
        <v>795</v>
      </c>
    </row>
    <row r="17" ht="14.25">
      <c r="A17" t="s">
        <v>796</v>
      </c>
    </row>
    <row r="18" ht="14.25">
      <c r="A18" t="s">
        <v>797</v>
      </c>
    </row>
    <row r="19" ht="14.25">
      <c r="A19" t="s">
        <v>798</v>
      </c>
    </row>
    <row r="20" ht="14.25">
      <c r="A20" t="s">
        <v>799</v>
      </c>
    </row>
    <row r="21" ht="14.25">
      <c r="A21" t="s">
        <v>800</v>
      </c>
    </row>
    <row r="22" ht="14.25">
      <c r="A22" t="s">
        <v>801</v>
      </c>
    </row>
    <row r="23" ht="14.25">
      <c r="A23" t="s">
        <v>802</v>
      </c>
    </row>
    <row r="24" ht="14.25">
      <c r="A24" t="s">
        <v>803</v>
      </c>
    </row>
    <row r="25" ht="14.25">
      <c r="A25" t="s">
        <v>804</v>
      </c>
    </row>
    <row r="26" ht="14.25">
      <c r="A26" t="s">
        <v>805</v>
      </c>
    </row>
    <row r="27" ht="14.25">
      <c r="A27" t="s">
        <v>806</v>
      </c>
    </row>
    <row r="28" ht="14.25">
      <c r="A28" t="s">
        <v>807</v>
      </c>
    </row>
    <row r="29" ht="14.25">
      <c r="A29" t="s">
        <v>808</v>
      </c>
    </row>
    <row r="30" ht="14.25">
      <c r="A30" t="s">
        <v>809</v>
      </c>
    </row>
    <row r="31" ht="14.25">
      <c r="A31" t="s">
        <v>810</v>
      </c>
    </row>
    <row r="32" ht="14.25">
      <c r="A32" t="s">
        <v>811</v>
      </c>
    </row>
    <row r="33" ht="14.25">
      <c r="A33" t="s">
        <v>812</v>
      </c>
    </row>
    <row r="34" ht="14.25">
      <c r="A34" t="s">
        <v>813</v>
      </c>
    </row>
    <row r="35" ht="14.25">
      <c r="A35" t="s">
        <v>814</v>
      </c>
    </row>
    <row r="36" ht="14.25">
      <c r="A36" t="s">
        <v>815</v>
      </c>
    </row>
    <row r="37" ht="14.25">
      <c r="A37" t="s">
        <v>816</v>
      </c>
    </row>
    <row r="38" ht="14.25">
      <c r="A38" t="s">
        <v>817</v>
      </c>
    </row>
    <row r="39" ht="14.25">
      <c r="A39" t="s">
        <v>818</v>
      </c>
    </row>
    <row r="40" ht="14.25">
      <c r="A40" t="s">
        <v>819</v>
      </c>
    </row>
    <row r="41" ht="14.25">
      <c r="A41" t="s">
        <v>820</v>
      </c>
    </row>
    <row r="42" ht="14.25">
      <c r="A42" t="s">
        <v>821</v>
      </c>
    </row>
    <row r="43" ht="14.25">
      <c r="A43" t="s">
        <v>822</v>
      </c>
    </row>
    <row r="44" ht="14.25">
      <c r="A44" t="s">
        <v>823</v>
      </c>
    </row>
    <row r="45" ht="14.25">
      <c r="A45" t="s">
        <v>824</v>
      </c>
    </row>
    <row r="46" ht="14.25">
      <c r="A46" t="s">
        <v>825</v>
      </c>
    </row>
    <row r="47" ht="14.25">
      <c r="A47" t="s">
        <v>826</v>
      </c>
    </row>
    <row r="48" ht="14.25">
      <c r="A48" t="s">
        <v>827</v>
      </c>
    </row>
    <row r="49" ht="14.25">
      <c r="A49" t="s">
        <v>828</v>
      </c>
    </row>
    <row r="50" ht="14.25">
      <c r="A50" t="s">
        <v>829</v>
      </c>
    </row>
    <row r="51" ht="14.25">
      <c r="A51" t="s">
        <v>830</v>
      </c>
    </row>
    <row r="52" ht="14.25">
      <c r="A52" t="s">
        <v>831</v>
      </c>
    </row>
    <row r="53" ht="14.25">
      <c r="A53" t="s">
        <v>832</v>
      </c>
    </row>
    <row r="54" ht="14.25">
      <c r="A54" t="s">
        <v>833</v>
      </c>
    </row>
    <row r="55" ht="14.25">
      <c r="A55" t="s">
        <v>834</v>
      </c>
    </row>
    <row r="56" ht="14.25">
      <c r="A56" t="s">
        <v>835</v>
      </c>
    </row>
    <row r="57" ht="14.25">
      <c r="A57" t="s">
        <v>836</v>
      </c>
    </row>
    <row r="58" ht="14.25">
      <c r="A58" t="s">
        <v>837</v>
      </c>
    </row>
    <row r="59" ht="14.25">
      <c r="A59" t="s">
        <v>838</v>
      </c>
    </row>
    <row r="60" ht="14.25">
      <c r="A60" t="s">
        <v>839</v>
      </c>
    </row>
    <row r="61" ht="14.25">
      <c r="A61" t="s">
        <v>840</v>
      </c>
    </row>
    <row r="62" ht="14.25">
      <c r="A62" t="s">
        <v>841</v>
      </c>
    </row>
    <row r="63" ht="14.25">
      <c r="A63" t="s">
        <v>842</v>
      </c>
    </row>
    <row r="64" ht="14.25">
      <c r="A64" t="s">
        <v>843</v>
      </c>
    </row>
    <row r="65" ht="14.25">
      <c r="A65" t="s">
        <v>844</v>
      </c>
    </row>
    <row r="66" ht="14.25">
      <c r="A66" t="s">
        <v>845</v>
      </c>
    </row>
    <row r="67" ht="14.25">
      <c r="A67" t="s">
        <v>846</v>
      </c>
    </row>
    <row r="68" ht="14.25">
      <c r="A68" t="s">
        <v>847</v>
      </c>
    </row>
    <row r="69" ht="14.25">
      <c r="A69" t="s">
        <v>848</v>
      </c>
    </row>
    <row r="70" ht="14.25">
      <c r="A70" t="s">
        <v>849</v>
      </c>
    </row>
    <row r="71" ht="14.25">
      <c r="A71" t="s">
        <v>850</v>
      </c>
    </row>
    <row r="72" ht="14.25">
      <c r="A72" t="s">
        <v>851</v>
      </c>
    </row>
    <row r="73" ht="14.25">
      <c r="A73" t="s">
        <v>852</v>
      </c>
    </row>
    <row r="74" ht="14.25">
      <c r="A74" t="s">
        <v>853</v>
      </c>
    </row>
    <row r="75" ht="14.25">
      <c r="A75" t="s">
        <v>854</v>
      </c>
    </row>
    <row r="76" ht="14.25">
      <c r="A76" t="s">
        <v>855</v>
      </c>
    </row>
    <row r="77" ht="14.25">
      <c r="A77" t="s">
        <v>856</v>
      </c>
    </row>
    <row r="78" ht="14.25">
      <c r="A78" t="s">
        <v>857</v>
      </c>
    </row>
    <row r="79" ht="14.25">
      <c r="A79" t="s">
        <v>858</v>
      </c>
    </row>
    <row r="80" ht="14.25">
      <c r="A80" t="s">
        <v>859</v>
      </c>
    </row>
    <row r="81" ht="14.25">
      <c r="A81" t="s">
        <v>860</v>
      </c>
    </row>
    <row r="82" ht="14.25">
      <c r="A82" t="s">
        <v>861</v>
      </c>
    </row>
    <row r="83" ht="14.25">
      <c r="A83" t="s">
        <v>862</v>
      </c>
    </row>
    <row r="84" ht="14.25">
      <c r="A84" t="s">
        <v>863</v>
      </c>
    </row>
    <row r="85" ht="14.25">
      <c r="A85" t="s">
        <v>864</v>
      </c>
    </row>
    <row r="86" ht="14.25">
      <c r="A86" t="s">
        <v>865</v>
      </c>
    </row>
    <row r="87" ht="14.25">
      <c r="A87" t="s">
        <v>866</v>
      </c>
    </row>
    <row r="88" ht="14.25">
      <c r="A88" t="s">
        <v>867</v>
      </c>
    </row>
    <row r="89" ht="14.25">
      <c r="A89" t="s">
        <v>868</v>
      </c>
    </row>
    <row r="92" spans="1:2" ht="14.25">
      <c r="A92" t="s">
        <v>15</v>
      </c>
      <c r="B92">
        <v>12</v>
      </c>
    </row>
    <row r="93" spans="1:2" ht="14.25">
      <c r="A93" t="s">
        <v>19</v>
      </c>
      <c r="B93">
        <v>25</v>
      </c>
    </row>
    <row r="94" spans="1:2" ht="14.25">
      <c r="A94" t="s">
        <v>869</v>
      </c>
      <c r="B94">
        <v>26</v>
      </c>
    </row>
    <row r="95" spans="1:2" ht="14.25">
      <c r="A95" t="s">
        <v>870</v>
      </c>
      <c r="B95">
        <v>28</v>
      </c>
    </row>
    <row r="96" spans="1:2" ht="14.25">
      <c r="A96" t="s">
        <v>871</v>
      </c>
      <c r="B96">
        <v>32</v>
      </c>
    </row>
    <row r="97" spans="1:2" ht="14.25">
      <c r="A97" t="s">
        <v>872</v>
      </c>
      <c r="B97">
        <v>34</v>
      </c>
    </row>
    <row r="98" spans="1:2" ht="14.25">
      <c r="A98" t="s">
        <v>873</v>
      </c>
      <c r="B98">
        <v>44</v>
      </c>
    </row>
    <row r="99" spans="1:2" ht="14.25">
      <c r="A99" t="s">
        <v>874</v>
      </c>
      <c r="B99">
        <v>90</v>
      </c>
    </row>
    <row r="100" spans="1:2" ht="14.25">
      <c r="A100" t="s">
        <v>875</v>
      </c>
      <c r="B100">
        <v>112</v>
      </c>
    </row>
    <row r="101" spans="1:2" ht="14.25">
      <c r="A101" t="s">
        <v>876</v>
      </c>
      <c r="B101">
        <v>130</v>
      </c>
    </row>
    <row r="102" spans="1:2" ht="14.25">
      <c r="A102" t="s">
        <v>877</v>
      </c>
      <c r="B102">
        <v>137</v>
      </c>
    </row>
    <row r="103" spans="1:2" ht="14.25">
      <c r="A103" t="s">
        <v>86</v>
      </c>
      <c r="B103">
        <v>202</v>
      </c>
    </row>
    <row r="104" spans="1:2" ht="14.25">
      <c r="A104" t="s">
        <v>533</v>
      </c>
      <c r="B104">
        <v>243</v>
      </c>
    </row>
    <row r="105" spans="1:2" ht="14.25">
      <c r="A105" t="s">
        <v>550</v>
      </c>
      <c r="B105">
        <v>290</v>
      </c>
    </row>
    <row r="106" spans="1:2" ht="14.25">
      <c r="A106" t="s">
        <v>567</v>
      </c>
      <c r="B106">
        <v>319</v>
      </c>
    </row>
    <row r="107" spans="1:2" ht="14.25">
      <c r="A107" t="s">
        <v>624</v>
      </c>
      <c r="B107">
        <v>429</v>
      </c>
    </row>
    <row r="108" spans="1:2" ht="14.25">
      <c r="A108" t="s">
        <v>679</v>
      </c>
      <c r="B108">
        <v>491</v>
      </c>
    </row>
    <row r="109" spans="1:2" ht="14.25">
      <c r="A109" t="s">
        <v>704</v>
      </c>
      <c r="B109">
        <v>516</v>
      </c>
    </row>
    <row r="110" spans="1:2" ht="14.25">
      <c r="A110" t="s">
        <v>723</v>
      </c>
      <c r="B110">
        <v>541</v>
      </c>
    </row>
    <row r="111" spans="1:2" ht="14.25">
      <c r="A111" t="s">
        <v>753</v>
      </c>
      <c r="B111">
        <v>584</v>
      </c>
    </row>
    <row r="112" spans="1:2" ht="14.25">
      <c r="A112" t="s">
        <v>763</v>
      </c>
      <c r="B112">
        <v>599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" ht="14.25">
      <c r="A1">
        <v>13</v>
      </c>
      <c r="B1">
        <v>15</v>
      </c>
      <c r="C1">
        <v>17</v>
      </c>
    </row>
    <row r="2" spans="1:8" ht="14.2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4.2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4.25">
      <c r="A4">
        <v>74</v>
      </c>
      <c r="B4">
        <v>78</v>
      </c>
      <c r="C4">
        <v>81</v>
      </c>
      <c r="D4">
        <v>84</v>
      </c>
      <c r="E4">
        <v>87</v>
      </c>
    </row>
    <row r="5" spans="1:4" ht="14.25">
      <c r="A5">
        <v>151</v>
      </c>
      <c r="B5">
        <v>156</v>
      </c>
      <c r="C5">
        <v>158</v>
      </c>
      <c r="D5">
        <v>160</v>
      </c>
    </row>
    <row r="6" spans="1:3" ht="14.25">
      <c r="A6">
        <v>151</v>
      </c>
      <c r="B6">
        <v>162</v>
      </c>
      <c r="C6">
        <v>165</v>
      </c>
    </row>
    <row r="7" spans="1:4" ht="14.25">
      <c r="A7">
        <v>172</v>
      </c>
      <c r="B7">
        <v>174</v>
      </c>
      <c r="C7">
        <v>175</v>
      </c>
      <c r="D7">
        <v>176</v>
      </c>
    </row>
    <row r="8" spans="1:4" ht="14.25">
      <c r="A8">
        <v>177</v>
      </c>
      <c r="B8">
        <v>179</v>
      </c>
      <c r="C8">
        <v>180</v>
      </c>
      <c r="D8">
        <v>181</v>
      </c>
    </row>
    <row r="9" spans="1:4" ht="14.25">
      <c r="A9">
        <v>182</v>
      </c>
      <c r="B9">
        <v>185</v>
      </c>
      <c r="C9">
        <v>187</v>
      </c>
      <c r="D9">
        <v>189</v>
      </c>
    </row>
    <row r="10" spans="1:14" ht="14.2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4.2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4.2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4.25">
      <c r="A13">
        <v>251</v>
      </c>
      <c r="B13">
        <v>254</v>
      </c>
      <c r="C13">
        <v>256</v>
      </c>
    </row>
    <row r="14" spans="1:4" ht="14.25">
      <c r="A14">
        <v>193</v>
      </c>
      <c r="B14">
        <v>259</v>
      </c>
      <c r="C14">
        <v>276</v>
      </c>
      <c r="D14">
        <v>285</v>
      </c>
    </row>
    <row r="15" spans="1:3" ht="14.25">
      <c r="A15">
        <v>285</v>
      </c>
      <c r="B15">
        <v>288</v>
      </c>
      <c r="C15">
        <v>292</v>
      </c>
    </row>
    <row r="16" spans="1:3" ht="14.25">
      <c r="A16">
        <v>269</v>
      </c>
      <c r="B16">
        <v>272</v>
      </c>
      <c r="C16">
        <v>274</v>
      </c>
    </row>
    <row r="17" spans="1:3" ht="14.25">
      <c r="A17">
        <v>304</v>
      </c>
      <c r="B17">
        <v>307</v>
      </c>
      <c r="C17">
        <v>308</v>
      </c>
    </row>
    <row r="18" spans="1:3" ht="14.25">
      <c r="A18">
        <v>393</v>
      </c>
      <c r="B18">
        <v>395</v>
      </c>
      <c r="C18">
        <v>396</v>
      </c>
    </row>
    <row r="19" spans="1:5" ht="14.2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4.25">
      <c r="A20">
        <v>413</v>
      </c>
      <c r="B20">
        <v>415</v>
      </c>
      <c r="C20">
        <v>416</v>
      </c>
    </row>
    <row r="21" spans="1:4" ht="14.25">
      <c r="A21">
        <v>417</v>
      </c>
      <c r="B21">
        <v>419</v>
      </c>
      <c r="C21">
        <v>420</v>
      </c>
      <c r="D21">
        <v>421</v>
      </c>
    </row>
    <row r="22" spans="1:5" ht="14.2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4.25">
      <c r="A23">
        <v>428</v>
      </c>
      <c r="B23">
        <v>429</v>
      </c>
      <c r="C23">
        <v>430</v>
      </c>
    </row>
    <row r="24" spans="1:4" ht="14.25">
      <c r="A24">
        <v>434</v>
      </c>
      <c r="B24">
        <v>436</v>
      </c>
      <c r="C24">
        <v>438</v>
      </c>
      <c r="D24">
        <v>439</v>
      </c>
    </row>
    <row r="25" spans="1:2" ht="14.25">
      <c r="A25">
        <v>436</v>
      </c>
      <c r="B25">
        <v>437</v>
      </c>
    </row>
    <row r="26" spans="1:16" ht="14.2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4.25">
      <c r="A27">
        <v>532</v>
      </c>
      <c r="B27">
        <v>535</v>
      </c>
      <c r="C27">
        <v>537</v>
      </c>
      <c r="D27">
        <v>539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Выльгорт</dc:creator>
  <cp:keywords/>
  <dc:description/>
  <cp:lastModifiedBy>Выльгорт</cp:lastModifiedBy>
  <dcterms:created xsi:type="dcterms:W3CDTF">2011-11-25T06:55:54Z</dcterms:created>
  <dcterms:modified xsi:type="dcterms:W3CDTF">2011-11-25T06:56:20Z</dcterms:modified>
  <cp:category/>
  <cp:version/>
  <cp:contentType/>
  <cp:contentStatus/>
</cp:coreProperties>
</file>