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480" windowHeight="11445"/>
  </bookViews>
  <sheets>
    <sheet name="Лист1" sheetId="1" r:id="rId1"/>
  </sheets>
  <definedNames>
    <definedName name="OLE_LINK1" localSheetId="0">Лист1!$C$27</definedName>
  </definedNames>
  <calcPr calcId="144525"/>
</workbook>
</file>

<file path=xl/calcChain.xml><?xml version="1.0" encoding="utf-8"?>
<calcChain xmlns="http://schemas.openxmlformats.org/spreadsheetml/2006/main">
  <c r="I582" i="1" l="1"/>
  <c r="G8" i="1"/>
  <c r="G582" i="1"/>
  <c r="G694" i="1" l="1"/>
  <c r="F645" i="1"/>
  <c r="D56" i="1"/>
  <c r="E56" i="1"/>
  <c r="F56" i="1"/>
  <c r="G56" i="1"/>
  <c r="H56" i="1"/>
  <c r="I56" i="1"/>
  <c r="I22" i="1"/>
  <c r="F29" i="1"/>
  <c r="F22" i="1" s="1"/>
  <c r="H29" i="1"/>
  <c r="H28" i="1" s="1"/>
  <c r="G29" i="1"/>
  <c r="G28" i="1" s="1"/>
  <c r="I35" i="1"/>
  <c r="H35" i="1"/>
  <c r="G35" i="1"/>
  <c r="F35" i="1"/>
  <c r="E35" i="1"/>
  <c r="D35" i="1"/>
  <c r="I28" i="1"/>
  <c r="F28" i="1"/>
  <c r="E28" i="1"/>
  <c r="D28" i="1"/>
  <c r="H22" i="1" l="1"/>
  <c r="G22" i="1"/>
  <c r="I694" i="1"/>
  <c r="I687" i="1" s="1"/>
  <c r="H694" i="1"/>
  <c r="H687" i="1" s="1"/>
  <c r="G687" i="1"/>
  <c r="G617" i="1"/>
  <c r="G597" i="1"/>
  <c r="I596" i="1"/>
  <c r="I575" i="1"/>
  <c r="H575" i="1"/>
  <c r="G575" i="1"/>
  <c r="G576" i="1"/>
  <c r="I554" i="1"/>
  <c r="H554" i="1"/>
  <c r="G554" i="1"/>
  <c r="I533" i="1"/>
  <c r="H533" i="1"/>
  <c r="G533" i="1"/>
  <c r="I449" i="1"/>
  <c r="H449" i="1"/>
  <c r="G449" i="1"/>
  <c r="I302" i="1"/>
  <c r="H302" i="1"/>
  <c r="G302" i="1"/>
  <c r="H645" i="1"/>
  <c r="G645" i="1"/>
  <c r="F618" i="1"/>
  <c r="F617" i="1"/>
  <c r="F596" i="1"/>
  <c r="F576" i="1"/>
  <c r="F575" i="1"/>
  <c r="F533" i="1"/>
  <c r="F512" i="1"/>
  <c r="F449" i="1"/>
  <c r="F302" i="1"/>
  <c r="F274" i="1" s="1"/>
  <c r="F226" i="1"/>
  <c r="F225" i="1"/>
  <c r="E449" i="1"/>
  <c r="E533" i="1"/>
  <c r="E554" i="1"/>
  <c r="E576" i="1"/>
  <c r="E597" i="1"/>
  <c r="E596" i="1"/>
  <c r="E645" i="1"/>
  <c r="E667" i="1"/>
  <c r="E666" i="1"/>
  <c r="E302" i="1"/>
  <c r="E281" i="1"/>
  <c r="E275" i="1"/>
  <c r="E225" i="1"/>
  <c r="D617" i="1"/>
  <c r="D597" i="1"/>
  <c r="D596" i="1"/>
  <c r="D576" i="1"/>
  <c r="D575" i="1"/>
  <c r="D554" i="1"/>
  <c r="D533" i="1"/>
  <c r="D512" i="1"/>
  <c r="D449" i="1"/>
  <c r="D421" i="1"/>
  <c r="D400" i="1"/>
  <c r="D372" i="1"/>
  <c r="D351" i="1"/>
  <c r="D330" i="1"/>
  <c r="D302" i="1"/>
  <c r="D281" i="1"/>
  <c r="D253" i="1"/>
  <c r="D232" i="1"/>
  <c r="H176" i="1"/>
  <c r="H169" i="1" s="1"/>
  <c r="G176" i="1"/>
  <c r="G169" i="1" s="1"/>
  <c r="F176" i="1"/>
  <c r="F169" i="1" s="1"/>
  <c r="E176" i="1"/>
  <c r="E169" i="1" s="1"/>
  <c r="E274" i="1" l="1"/>
  <c r="H393" i="1"/>
  <c r="I393" i="1"/>
  <c r="G393" i="1"/>
  <c r="F393" i="1"/>
  <c r="F218" i="1" s="1"/>
  <c r="D393" i="1"/>
  <c r="D274" i="1"/>
  <c r="D225" i="1"/>
  <c r="I672" i="1"/>
  <c r="H672" i="1"/>
  <c r="G672" i="1"/>
  <c r="F672" i="1"/>
  <c r="E672" i="1"/>
  <c r="D672" i="1"/>
  <c r="I665" i="1"/>
  <c r="H665" i="1"/>
  <c r="G665" i="1"/>
  <c r="F665" i="1"/>
  <c r="E665" i="1"/>
  <c r="D665" i="1"/>
  <c r="I651" i="1"/>
  <c r="H651" i="1"/>
  <c r="G651" i="1"/>
  <c r="F651" i="1"/>
  <c r="E651" i="1"/>
  <c r="D651" i="1"/>
  <c r="I644" i="1"/>
  <c r="H644" i="1"/>
  <c r="G644" i="1"/>
  <c r="F644" i="1"/>
  <c r="E644" i="1"/>
  <c r="D644" i="1"/>
  <c r="E630" i="1"/>
  <c r="I630" i="1"/>
  <c r="H630" i="1"/>
  <c r="G630" i="1"/>
  <c r="F630" i="1"/>
  <c r="D630" i="1"/>
  <c r="E624" i="1"/>
  <c r="I623" i="1"/>
  <c r="H623" i="1"/>
  <c r="G623" i="1"/>
  <c r="F623" i="1"/>
  <c r="D623" i="1"/>
  <c r="I616" i="1"/>
  <c r="H616" i="1"/>
  <c r="G616" i="1"/>
  <c r="F616" i="1"/>
  <c r="D616" i="1"/>
  <c r="I602" i="1"/>
  <c r="H602" i="1"/>
  <c r="G602" i="1"/>
  <c r="F602" i="1"/>
  <c r="E602" i="1"/>
  <c r="D602" i="1"/>
  <c r="I595" i="1"/>
  <c r="H595" i="1"/>
  <c r="G595" i="1"/>
  <c r="F595" i="1"/>
  <c r="E595" i="1"/>
  <c r="D595" i="1"/>
  <c r="E582" i="1"/>
  <c r="E575" i="1" s="1"/>
  <c r="E574" i="1" s="1"/>
  <c r="I581" i="1"/>
  <c r="H581" i="1"/>
  <c r="G581" i="1"/>
  <c r="F581" i="1"/>
  <c r="D581" i="1"/>
  <c r="I574" i="1"/>
  <c r="H574" i="1"/>
  <c r="G574" i="1"/>
  <c r="F574" i="1"/>
  <c r="D574" i="1"/>
  <c r="I560" i="1"/>
  <c r="H560" i="1"/>
  <c r="G560" i="1"/>
  <c r="F560" i="1"/>
  <c r="E560" i="1"/>
  <c r="D560" i="1"/>
  <c r="I553" i="1"/>
  <c r="H553" i="1"/>
  <c r="G553" i="1"/>
  <c r="F553" i="1"/>
  <c r="E553" i="1"/>
  <c r="D553" i="1"/>
  <c r="I539" i="1"/>
  <c r="H539" i="1"/>
  <c r="G539" i="1"/>
  <c r="F539" i="1"/>
  <c r="E539" i="1"/>
  <c r="D539" i="1"/>
  <c r="I532" i="1"/>
  <c r="H532" i="1"/>
  <c r="G532" i="1"/>
  <c r="F532" i="1"/>
  <c r="E532" i="1"/>
  <c r="D532" i="1"/>
  <c r="I518" i="1"/>
  <c r="H518" i="1"/>
  <c r="G518" i="1"/>
  <c r="F518" i="1"/>
  <c r="E518" i="1"/>
  <c r="D518" i="1"/>
  <c r="I511" i="1"/>
  <c r="H511" i="1"/>
  <c r="G511" i="1"/>
  <c r="F511" i="1"/>
  <c r="E511" i="1"/>
  <c r="D511" i="1"/>
  <c r="I497" i="1"/>
  <c r="H497" i="1"/>
  <c r="G497" i="1"/>
  <c r="F497" i="1"/>
  <c r="E497" i="1"/>
  <c r="D497" i="1"/>
  <c r="I490" i="1"/>
  <c r="H490" i="1"/>
  <c r="G490" i="1"/>
  <c r="F490" i="1"/>
  <c r="E490" i="1"/>
  <c r="D490" i="1"/>
  <c r="I476" i="1"/>
  <c r="H476" i="1"/>
  <c r="G476" i="1"/>
  <c r="F476" i="1"/>
  <c r="E476" i="1"/>
  <c r="D476" i="1"/>
  <c r="I469" i="1"/>
  <c r="H469" i="1"/>
  <c r="G469" i="1"/>
  <c r="F469" i="1"/>
  <c r="E469" i="1"/>
  <c r="D469" i="1"/>
  <c r="I434" i="1"/>
  <c r="H434" i="1"/>
  <c r="G434" i="1"/>
  <c r="F434" i="1"/>
  <c r="E434" i="1"/>
  <c r="D434" i="1"/>
  <c r="I427" i="1"/>
  <c r="H427" i="1"/>
  <c r="G427" i="1"/>
  <c r="F427" i="1"/>
  <c r="E427" i="1"/>
  <c r="D427" i="1"/>
  <c r="I420" i="1"/>
  <c r="H420" i="1"/>
  <c r="G420" i="1"/>
  <c r="F420" i="1"/>
  <c r="E420" i="1"/>
  <c r="D420" i="1"/>
  <c r="I406" i="1"/>
  <c r="H406" i="1"/>
  <c r="G406" i="1"/>
  <c r="F406" i="1"/>
  <c r="E406" i="1"/>
  <c r="D406" i="1"/>
  <c r="I399" i="1"/>
  <c r="H399" i="1"/>
  <c r="G399" i="1"/>
  <c r="F399" i="1"/>
  <c r="E399" i="1"/>
  <c r="D399" i="1"/>
  <c r="I378" i="1"/>
  <c r="H378" i="1"/>
  <c r="G378" i="1"/>
  <c r="F378" i="1"/>
  <c r="E378" i="1"/>
  <c r="D378" i="1"/>
  <c r="I371" i="1"/>
  <c r="H371" i="1"/>
  <c r="G371" i="1"/>
  <c r="F371" i="1"/>
  <c r="E371" i="1"/>
  <c r="D371" i="1"/>
  <c r="I357" i="1"/>
  <c r="H357" i="1"/>
  <c r="G357" i="1"/>
  <c r="F357" i="1"/>
  <c r="E357" i="1"/>
  <c r="D357" i="1"/>
  <c r="I350" i="1"/>
  <c r="H350" i="1"/>
  <c r="G350" i="1"/>
  <c r="F350" i="1"/>
  <c r="E350" i="1"/>
  <c r="D350" i="1"/>
  <c r="I336" i="1"/>
  <c r="H336" i="1"/>
  <c r="G336" i="1"/>
  <c r="F336" i="1"/>
  <c r="E336" i="1"/>
  <c r="D336" i="1"/>
  <c r="I329" i="1"/>
  <c r="H329" i="1"/>
  <c r="G329" i="1"/>
  <c r="F329" i="1"/>
  <c r="E329" i="1"/>
  <c r="D329" i="1"/>
  <c r="I315" i="1"/>
  <c r="H315" i="1"/>
  <c r="G315" i="1"/>
  <c r="F315" i="1"/>
  <c r="E315" i="1"/>
  <c r="D315" i="1"/>
  <c r="I308" i="1"/>
  <c r="H308" i="1"/>
  <c r="G308" i="1"/>
  <c r="F308" i="1"/>
  <c r="E308" i="1"/>
  <c r="D308" i="1"/>
  <c r="I301" i="1"/>
  <c r="H301" i="1"/>
  <c r="G301" i="1"/>
  <c r="F301" i="1"/>
  <c r="E301" i="1"/>
  <c r="D301" i="1"/>
  <c r="I287" i="1"/>
  <c r="H287" i="1"/>
  <c r="G287" i="1"/>
  <c r="F287" i="1"/>
  <c r="E287" i="1"/>
  <c r="D287" i="1"/>
  <c r="I280" i="1"/>
  <c r="H280" i="1"/>
  <c r="G280" i="1"/>
  <c r="F280" i="1"/>
  <c r="E280" i="1"/>
  <c r="D280" i="1"/>
  <c r="I259" i="1"/>
  <c r="H259" i="1"/>
  <c r="G259" i="1"/>
  <c r="F259" i="1"/>
  <c r="E259" i="1"/>
  <c r="D259" i="1"/>
  <c r="I252" i="1"/>
  <c r="H252" i="1"/>
  <c r="G252" i="1"/>
  <c r="F252" i="1"/>
  <c r="E252" i="1"/>
  <c r="D252" i="1"/>
  <c r="I238" i="1"/>
  <c r="H238" i="1"/>
  <c r="G238" i="1"/>
  <c r="F238" i="1"/>
  <c r="E238" i="1"/>
  <c r="D238" i="1"/>
  <c r="I231" i="1"/>
  <c r="H231" i="1"/>
  <c r="G231" i="1"/>
  <c r="F231" i="1"/>
  <c r="E231" i="1"/>
  <c r="D231" i="1"/>
  <c r="I203" i="1"/>
  <c r="H203" i="1"/>
  <c r="G203" i="1"/>
  <c r="F203" i="1"/>
  <c r="E203" i="1"/>
  <c r="D203" i="1"/>
  <c r="I196" i="1"/>
  <c r="H196" i="1"/>
  <c r="G196" i="1"/>
  <c r="F196" i="1"/>
  <c r="E196" i="1"/>
  <c r="D196" i="1"/>
  <c r="I189" i="1"/>
  <c r="H189" i="1"/>
  <c r="G189" i="1"/>
  <c r="F189" i="1"/>
  <c r="E189" i="1"/>
  <c r="D189" i="1"/>
  <c r="I182" i="1"/>
  <c r="H182" i="1"/>
  <c r="G182" i="1"/>
  <c r="F182" i="1"/>
  <c r="E182" i="1"/>
  <c r="D182" i="1"/>
  <c r="I175" i="1"/>
  <c r="H175" i="1"/>
  <c r="G175" i="1"/>
  <c r="F175" i="1"/>
  <c r="E175" i="1"/>
  <c r="D175" i="1"/>
  <c r="I168" i="1"/>
  <c r="H168" i="1"/>
  <c r="G168" i="1"/>
  <c r="F168" i="1"/>
  <c r="E168" i="1"/>
  <c r="D168" i="1"/>
  <c r="I161" i="1"/>
  <c r="H161" i="1"/>
  <c r="G161" i="1"/>
  <c r="F161" i="1"/>
  <c r="E161" i="1"/>
  <c r="D161" i="1"/>
  <c r="I154" i="1"/>
  <c r="H154" i="1"/>
  <c r="G154" i="1"/>
  <c r="F154" i="1"/>
  <c r="E154" i="1"/>
  <c r="D154" i="1"/>
  <c r="I147" i="1"/>
  <c r="H147" i="1"/>
  <c r="G147" i="1"/>
  <c r="F147" i="1"/>
  <c r="E147" i="1"/>
  <c r="D147" i="1"/>
  <c r="I133" i="1"/>
  <c r="H133" i="1"/>
  <c r="G133" i="1"/>
  <c r="F133" i="1"/>
  <c r="E133" i="1"/>
  <c r="D133" i="1"/>
  <c r="I126" i="1"/>
  <c r="H126" i="1"/>
  <c r="G126" i="1"/>
  <c r="F126" i="1"/>
  <c r="E126" i="1"/>
  <c r="D126" i="1"/>
  <c r="E623" i="1" l="1"/>
  <c r="E617" i="1"/>
  <c r="E616" i="1" s="1"/>
  <c r="E581" i="1"/>
  <c r="D218" i="1"/>
  <c r="I105" i="1"/>
  <c r="H105" i="1"/>
  <c r="G105" i="1"/>
  <c r="F105" i="1"/>
  <c r="E105" i="1"/>
  <c r="D105" i="1"/>
  <c r="I98" i="1"/>
  <c r="H98" i="1"/>
  <c r="G98" i="1"/>
  <c r="F98" i="1"/>
  <c r="E98" i="1"/>
  <c r="D98" i="1"/>
  <c r="I84" i="1"/>
  <c r="H84" i="1"/>
  <c r="G84" i="1"/>
  <c r="F84" i="1"/>
  <c r="E84" i="1"/>
  <c r="D84" i="1"/>
  <c r="I77" i="1"/>
  <c r="H77" i="1"/>
  <c r="G77" i="1"/>
  <c r="F77" i="1"/>
  <c r="E77" i="1"/>
  <c r="D77" i="1"/>
  <c r="E393" i="1" l="1"/>
  <c r="E218" i="1" s="1"/>
  <c r="D112" i="1"/>
  <c r="E112" i="1"/>
  <c r="F112" i="1"/>
  <c r="G112" i="1"/>
  <c r="H112" i="1"/>
  <c r="I112" i="1"/>
  <c r="F120" i="1"/>
  <c r="E729" i="1" l="1"/>
  <c r="E715" i="1"/>
  <c r="E714" i="1" s="1"/>
  <c r="E694" i="1"/>
  <c r="E693" i="1" s="1"/>
  <c r="I686" i="1"/>
  <c r="H686" i="1"/>
  <c r="G686" i="1"/>
  <c r="F686" i="1"/>
  <c r="D686" i="1"/>
  <c r="I693" i="1"/>
  <c r="H693" i="1"/>
  <c r="G693" i="1"/>
  <c r="F693" i="1"/>
  <c r="D693" i="1"/>
  <c r="I700" i="1"/>
  <c r="H700" i="1"/>
  <c r="G700" i="1"/>
  <c r="F700" i="1"/>
  <c r="E700" i="1"/>
  <c r="D700" i="1"/>
  <c r="I707" i="1"/>
  <c r="H707" i="1"/>
  <c r="G707" i="1"/>
  <c r="F707" i="1"/>
  <c r="E707" i="1"/>
  <c r="D707" i="1"/>
  <c r="I714" i="1"/>
  <c r="H714" i="1"/>
  <c r="G714" i="1"/>
  <c r="F714" i="1"/>
  <c r="D714" i="1"/>
  <c r="I721" i="1"/>
  <c r="H721" i="1"/>
  <c r="G721" i="1"/>
  <c r="F721" i="1"/>
  <c r="E721" i="1"/>
  <c r="D721" i="1"/>
  <c r="I728" i="1"/>
  <c r="H728" i="1"/>
  <c r="G728" i="1"/>
  <c r="F728" i="1"/>
  <c r="E728" i="1"/>
  <c r="D728" i="1"/>
  <c r="E735" i="1"/>
  <c r="F735" i="1"/>
  <c r="G735" i="1"/>
  <c r="H735" i="1"/>
  <c r="I735" i="1"/>
  <c r="D735" i="1"/>
  <c r="I658" i="1"/>
  <c r="H658" i="1"/>
  <c r="G658" i="1"/>
  <c r="F658" i="1"/>
  <c r="E658" i="1"/>
  <c r="D658" i="1"/>
  <c r="I637" i="1"/>
  <c r="H637" i="1"/>
  <c r="G637" i="1"/>
  <c r="F637" i="1"/>
  <c r="E637" i="1"/>
  <c r="D637" i="1"/>
  <c r="I609" i="1"/>
  <c r="H609" i="1"/>
  <c r="G609" i="1"/>
  <c r="F609" i="1"/>
  <c r="E609" i="1"/>
  <c r="D609" i="1"/>
  <c r="E687" i="1" l="1"/>
  <c r="E686" i="1" s="1"/>
  <c r="I679" i="1"/>
  <c r="H679" i="1"/>
  <c r="G679" i="1"/>
  <c r="F679" i="1"/>
  <c r="E679" i="1"/>
  <c r="D679" i="1"/>
  <c r="D226" i="1" l="1"/>
  <c r="E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E224" i="1"/>
  <c r="G225" i="1"/>
  <c r="G224" i="1" s="1"/>
  <c r="H225" i="1"/>
  <c r="I225" i="1"/>
  <c r="I224" i="1" s="1"/>
  <c r="D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G274" i="1"/>
  <c r="G273" i="1" s="1"/>
  <c r="H274" i="1"/>
  <c r="I274" i="1"/>
  <c r="I273" i="1" s="1"/>
  <c r="E588" i="1"/>
  <c r="F588" i="1"/>
  <c r="G588" i="1"/>
  <c r="H588" i="1"/>
  <c r="I588" i="1"/>
  <c r="D588" i="1"/>
  <c r="I567" i="1"/>
  <c r="H567" i="1"/>
  <c r="G567" i="1"/>
  <c r="F567" i="1"/>
  <c r="E567" i="1"/>
  <c r="D567" i="1"/>
  <c r="I546" i="1"/>
  <c r="H546" i="1"/>
  <c r="G546" i="1"/>
  <c r="F546" i="1"/>
  <c r="E546" i="1"/>
  <c r="D546" i="1"/>
  <c r="I525" i="1"/>
  <c r="H525" i="1"/>
  <c r="G525" i="1"/>
  <c r="F525" i="1"/>
  <c r="E525" i="1"/>
  <c r="D525" i="1"/>
  <c r="I504" i="1"/>
  <c r="H504" i="1"/>
  <c r="G504" i="1"/>
  <c r="F504" i="1"/>
  <c r="E504" i="1"/>
  <c r="D504" i="1"/>
  <c r="I483" i="1"/>
  <c r="H483" i="1"/>
  <c r="G483" i="1"/>
  <c r="F483" i="1"/>
  <c r="E483" i="1"/>
  <c r="D483" i="1"/>
  <c r="I468" i="1"/>
  <c r="H468" i="1"/>
  <c r="G468" i="1"/>
  <c r="F468" i="1"/>
  <c r="E468" i="1"/>
  <c r="D468" i="1"/>
  <c r="I467" i="1"/>
  <c r="H467" i="1"/>
  <c r="G467" i="1"/>
  <c r="F467" i="1"/>
  <c r="E467" i="1"/>
  <c r="D467" i="1"/>
  <c r="I466" i="1"/>
  <c r="H466" i="1"/>
  <c r="G466" i="1"/>
  <c r="F466" i="1"/>
  <c r="E466" i="1"/>
  <c r="D466" i="1"/>
  <c r="I465" i="1"/>
  <c r="H465" i="1"/>
  <c r="G465" i="1"/>
  <c r="F465" i="1"/>
  <c r="E465" i="1"/>
  <c r="D465" i="1"/>
  <c r="I464" i="1"/>
  <c r="H464" i="1"/>
  <c r="G464" i="1"/>
  <c r="F464" i="1"/>
  <c r="E464" i="1"/>
  <c r="D464" i="1"/>
  <c r="I462" i="1"/>
  <c r="H462" i="1"/>
  <c r="G462" i="1"/>
  <c r="F462" i="1"/>
  <c r="E462" i="1"/>
  <c r="D462" i="1"/>
  <c r="I441" i="1"/>
  <c r="H441" i="1"/>
  <c r="G441" i="1"/>
  <c r="F441" i="1"/>
  <c r="E441" i="1"/>
  <c r="D441" i="1"/>
  <c r="I413" i="1"/>
  <c r="H413" i="1"/>
  <c r="G413" i="1"/>
  <c r="F413" i="1"/>
  <c r="E413" i="1"/>
  <c r="D413" i="1"/>
  <c r="I385" i="1"/>
  <c r="H385" i="1"/>
  <c r="G385" i="1"/>
  <c r="F385" i="1"/>
  <c r="E385" i="1"/>
  <c r="D385" i="1"/>
  <c r="I364" i="1"/>
  <c r="H364" i="1"/>
  <c r="G364" i="1"/>
  <c r="F364" i="1"/>
  <c r="E364" i="1"/>
  <c r="D364" i="1"/>
  <c r="I343" i="1"/>
  <c r="H343" i="1"/>
  <c r="G343" i="1"/>
  <c r="F343" i="1"/>
  <c r="E343" i="1"/>
  <c r="D343" i="1"/>
  <c r="I322" i="1"/>
  <c r="H322" i="1"/>
  <c r="G322" i="1"/>
  <c r="F322" i="1"/>
  <c r="E322" i="1"/>
  <c r="D322" i="1"/>
  <c r="I294" i="1"/>
  <c r="H294" i="1"/>
  <c r="G294" i="1"/>
  <c r="F294" i="1"/>
  <c r="E294" i="1"/>
  <c r="D294" i="1"/>
  <c r="F273" i="1"/>
  <c r="I266" i="1"/>
  <c r="H266" i="1"/>
  <c r="G266" i="1"/>
  <c r="F266" i="1"/>
  <c r="E266" i="1"/>
  <c r="D266" i="1"/>
  <c r="I245" i="1"/>
  <c r="H245" i="1"/>
  <c r="G245" i="1"/>
  <c r="F245" i="1"/>
  <c r="E245" i="1"/>
  <c r="D245" i="1"/>
  <c r="E273" i="1" l="1"/>
  <c r="E450" i="1"/>
  <c r="E394" i="1" s="1"/>
  <c r="E219" i="1" s="1"/>
  <c r="E457" i="1"/>
  <c r="I394" i="1"/>
  <c r="I450" i="1"/>
  <c r="I457" i="1"/>
  <c r="E395" i="1"/>
  <c r="E220" i="1" s="1"/>
  <c r="E458" i="1"/>
  <c r="E451" i="1"/>
  <c r="I395" i="1"/>
  <c r="I458" i="1"/>
  <c r="I451" i="1"/>
  <c r="G396" i="1"/>
  <c r="G459" i="1"/>
  <c r="G452" i="1"/>
  <c r="I396" i="1"/>
  <c r="I452" i="1"/>
  <c r="I459" i="1"/>
  <c r="E397" i="1"/>
  <c r="E460" i="1"/>
  <c r="E453" i="1"/>
  <c r="G397" i="1"/>
  <c r="G453" i="1"/>
  <c r="G460" i="1"/>
  <c r="I397" i="1"/>
  <c r="I222" i="1" s="1"/>
  <c r="I460" i="1"/>
  <c r="I453" i="1"/>
  <c r="E398" i="1"/>
  <c r="E223" i="1" s="1"/>
  <c r="E461" i="1"/>
  <c r="E454" i="1"/>
  <c r="I398" i="1"/>
  <c r="I223" i="1" s="1"/>
  <c r="I461" i="1"/>
  <c r="I454" i="1"/>
  <c r="D457" i="1"/>
  <c r="D450" i="1"/>
  <c r="D394" i="1" s="1"/>
  <c r="D219" i="1" s="1"/>
  <c r="F457" i="1"/>
  <c r="F450" i="1"/>
  <c r="F394" i="1" s="1"/>
  <c r="F219" i="1" s="1"/>
  <c r="H394" i="1"/>
  <c r="H457" i="1"/>
  <c r="H450" i="1"/>
  <c r="D395" i="1"/>
  <c r="D220" i="1" s="1"/>
  <c r="D458" i="1"/>
  <c r="D451" i="1"/>
  <c r="F395" i="1"/>
  <c r="F220" i="1" s="1"/>
  <c r="F458" i="1"/>
  <c r="F451" i="1"/>
  <c r="H395" i="1"/>
  <c r="H220" i="1" s="1"/>
  <c r="H458" i="1"/>
  <c r="H451" i="1"/>
  <c r="D396" i="1"/>
  <c r="D221" i="1" s="1"/>
  <c r="D459" i="1"/>
  <c r="D452" i="1"/>
  <c r="F396" i="1"/>
  <c r="F459" i="1"/>
  <c r="F452" i="1"/>
  <c r="H396" i="1"/>
  <c r="H459" i="1"/>
  <c r="H452" i="1"/>
  <c r="D397" i="1"/>
  <c r="D460" i="1"/>
  <c r="D453" i="1"/>
  <c r="F397" i="1"/>
  <c r="F460" i="1"/>
  <c r="F453" i="1"/>
  <c r="H397" i="1"/>
  <c r="H460" i="1"/>
  <c r="H453" i="1"/>
  <c r="D398" i="1"/>
  <c r="D461" i="1"/>
  <c r="D454" i="1"/>
  <c r="F398" i="1"/>
  <c r="F461" i="1"/>
  <c r="F454" i="1"/>
  <c r="H398" i="1"/>
  <c r="H461" i="1"/>
  <c r="H454" i="1"/>
  <c r="G457" i="1"/>
  <c r="G450" i="1"/>
  <c r="G395" i="1"/>
  <c r="G458" i="1"/>
  <c r="G451" i="1"/>
  <c r="E396" i="1"/>
  <c r="E221" i="1" s="1"/>
  <c r="E452" i="1"/>
  <c r="E459" i="1"/>
  <c r="G398" i="1"/>
  <c r="G461" i="1"/>
  <c r="G454" i="1"/>
  <c r="E392" i="1"/>
  <c r="D273" i="1"/>
  <c r="D224" i="1"/>
  <c r="H224" i="1"/>
  <c r="F224" i="1"/>
  <c r="H223" i="1"/>
  <c r="F223" i="1"/>
  <c r="D223" i="1"/>
  <c r="H222" i="1"/>
  <c r="F222" i="1"/>
  <c r="D222" i="1"/>
  <c r="H221" i="1"/>
  <c r="F221" i="1"/>
  <c r="G223" i="1"/>
  <c r="G222" i="1"/>
  <c r="E222" i="1"/>
  <c r="I221" i="1"/>
  <c r="G221" i="1"/>
  <c r="I220" i="1"/>
  <c r="G220" i="1"/>
  <c r="I219" i="1"/>
  <c r="H219" i="1"/>
  <c r="H218" i="1"/>
  <c r="I218" i="1"/>
  <c r="H273" i="1"/>
  <c r="G218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E22" i="1"/>
  <c r="D22" i="1"/>
  <c r="E50" i="1"/>
  <c r="F50" i="1"/>
  <c r="F15" i="1" s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D51" i="1"/>
  <c r="D52" i="1"/>
  <c r="D53" i="1"/>
  <c r="D54" i="1"/>
  <c r="D55" i="1"/>
  <c r="D50" i="1"/>
  <c r="E71" i="1"/>
  <c r="F71" i="1"/>
  <c r="F64" i="1" s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D72" i="1"/>
  <c r="D73" i="1"/>
  <c r="D74" i="1"/>
  <c r="D75" i="1"/>
  <c r="D76" i="1"/>
  <c r="D71" i="1"/>
  <c r="E120" i="1"/>
  <c r="G120" i="1"/>
  <c r="H120" i="1"/>
  <c r="I120" i="1"/>
  <c r="E121" i="1"/>
  <c r="F121" i="1"/>
  <c r="G121" i="1"/>
  <c r="H121" i="1"/>
  <c r="I121" i="1"/>
  <c r="E122" i="1"/>
  <c r="F122" i="1"/>
  <c r="G122" i="1"/>
  <c r="H122" i="1"/>
  <c r="I122" i="1"/>
  <c r="E123" i="1"/>
  <c r="F123" i="1"/>
  <c r="G123" i="1"/>
  <c r="H123" i="1"/>
  <c r="I123" i="1"/>
  <c r="E124" i="1"/>
  <c r="F124" i="1"/>
  <c r="G124" i="1"/>
  <c r="H124" i="1"/>
  <c r="I124" i="1"/>
  <c r="E125" i="1"/>
  <c r="F125" i="1"/>
  <c r="G125" i="1"/>
  <c r="H125" i="1"/>
  <c r="I125" i="1"/>
  <c r="D121" i="1"/>
  <c r="D122" i="1"/>
  <c r="D123" i="1"/>
  <c r="D124" i="1"/>
  <c r="D125" i="1"/>
  <c r="D120" i="1"/>
  <c r="H64" i="1" l="1"/>
  <c r="G448" i="1"/>
  <c r="G394" i="1"/>
  <c r="G219" i="1" s="1"/>
  <c r="G217" i="1" s="1"/>
  <c r="G64" i="1"/>
  <c r="E64" i="1"/>
  <c r="F392" i="1"/>
  <c r="G392" i="1"/>
  <c r="D392" i="1"/>
  <c r="G455" i="1"/>
  <c r="H448" i="1"/>
  <c r="H392" i="1"/>
  <c r="F455" i="1"/>
  <c r="D455" i="1"/>
  <c r="I455" i="1"/>
  <c r="I392" i="1"/>
  <c r="E448" i="1"/>
  <c r="H455" i="1"/>
  <c r="F448" i="1"/>
  <c r="D448" i="1"/>
  <c r="I448" i="1"/>
  <c r="E455" i="1"/>
  <c r="I217" i="1"/>
  <c r="H217" i="1"/>
  <c r="F217" i="1"/>
  <c r="D217" i="1"/>
  <c r="E217" i="1"/>
  <c r="H19" i="1"/>
  <c r="F19" i="1"/>
  <c r="D19" i="1"/>
  <c r="H17" i="1"/>
  <c r="F17" i="1"/>
  <c r="D17" i="1"/>
  <c r="D69" i="1"/>
  <c r="D65" i="1"/>
  <c r="F69" i="1"/>
  <c r="G68" i="1"/>
  <c r="E68" i="1"/>
  <c r="F67" i="1"/>
  <c r="G66" i="1"/>
  <c r="H65" i="1"/>
  <c r="I64" i="1"/>
  <c r="I15" i="1"/>
  <c r="E15" i="1"/>
  <c r="F20" i="1"/>
  <c r="D20" i="1"/>
  <c r="H18" i="1"/>
  <c r="F18" i="1"/>
  <c r="D64" i="1"/>
  <c r="D68" i="1"/>
  <c r="D66" i="1"/>
  <c r="I69" i="1"/>
  <c r="G69" i="1"/>
  <c r="E69" i="1"/>
  <c r="H68" i="1"/>
  <c r="F68" i="1"/>
  <c r="I67" i="1"/>
  <c r="G67" i="1"/>
  <c r="E67" i="1"/>
  <c r="H66" i="1"/>
  <c r="F66" i="1"/>
  <c r="I65" i="1"/>
  <c r="G65" i="1"/>
  <c r="E65" i="1"/>
  <c r="D15" i="1"/>
  <c r="D8" i="1" s="1"/>
  <c r="H15" i="1"/>
  <c r="H8" i="1" s="1"/>
  <c r="I20" i="1"/>
  <c r="G20" i="1"/>
  <c r="E20" i="1"/>
  <c r="I19" i="1"/>
  <c r="G19" i="1"/>
  <c r="G12" i="1" s="1"/>
  <c r="E19" i="1"/>
  <c r="E12" i="1" s="1"/>
  <c r="I18" i="1"/>
  <c r="G18" i="1"/>
  <c r="E18" i="1"/>
  <c r="I17" i="1"/>
  <c r="G17" i="1"/>
  <c r="E17" i="1"/>
  <c r="I16" i="1"/>
  <c r="G16" i="1"/>
  <c r="E16" i="1"/>
  <c r="D67" i="1"/>
  <c r="H69" i="1"/>
  <c r="I68" i="1"/>
  <c r="H67" i="1"/>
  <c r="I66" i="1"/>
  <c r="E66" i="1"/>
  <c r="F65" i="1"/>
  <c r="G15" i="1"/>
  <c r="H20" i="1"/>
  <c r="D18" i="1"/>
  <c r="H16" i="1"/>
  <c r="F16" i="1"/>
  <c r="D16" i="1"/>
  <c r="E91" i="1"/>
  <c r="F91" i="1"/>
  <c r="G91" i="1"/>
  <c r="H91" i="1"/>
  <c r="I91" i="1"/>
  <c r="D91" i="1"/>
  <c r="E119" i="1"/>
  <c r="F119" i="1"/>
  <c r="G119" i="1"/>
  <c r="H119" i="1"/>
  <c r="I119" i="1"/>
  <c r="D119" i="1"/>
  <c r="E140" i="1"/>
  <c r="F140" i="1"/>
  <c r="G140" i="1"/>
  <c r="H140" i="1"/>
  <c r="I140" i="1"/>
  <c r="D140" i="1"/>
  <c r="E210" i="1"/>
  <c r="F210" i="1"/>
  <c r="G210" i="1"/>
  <c r="H210" i="1"/>
  <c r="I210" i="1"/>
  <c r="D210" i="1"/>
  <c r="D11" i="1" l="1"/>
  <c r="I9" i="1"/>
  <c r="E13" i="1"/>
  <c r="I13" i="1"/>
  <c r="F13" i="1"/>
  <c r="I8" i="1"/>
  <c r="H9" i="1"/>
  <c r="G13" i="1"/>
  <c r="F11" i="1"/>
  <c r="H13" i="1"/>
  <c r="G9" i="1"/>
  <c r="D9" i="1"/>
  <c r="E9" i="1"/>
  <c r="F9" i="1"/>
  <c r="G11" i="1"/>
  <c r="F8" i="1"/>
  <c r="E8" i="1"/>
  <c r="E10" i="1"/>
  <c r="H11" i="1"/>
  <c r="D12" i="1"/>
  <c r="I10" i="1"/>
  <c r="G10" i="1"/>
  <c r="E11" i="1"/>
  <c r="I11" i="1"/>
  <c r="D13" i="1"/>
  <c r="D10" i="1"/>
  <c r="H10" i="1"/>
  <c r="F12" i="1"/>
  <c r="I12" i="1"/>
  <c r="F10" i="1"/>
  <c r="H12" i="1"/>
  <c r="H70" i="1"/>
  <c r="H49" i="1"/>
  <c r="F49" i="1"/>
  <c r="F42" i="1"/>
  <c r="H42" i="1"/>
  <c r="E42" i="1"/>
  <c r="I42" i="1"/>
  <c r="G42" i="1"/>
  <c r="H63" i="1"/>
  <c r="F63" i="1"/>
  <c r="F70" i="1"/>
  <c r="D42" i="1"/>
  <c r="I63" i="1"/>
  <c r="G63" i="1"/>
  <c r="E63" i="1"/>
  <c r="D63" i="1"/>
  <c r="I70" i="1"/>
  <c r="G70" i="1"/>
  <c r="E70" i="1"/>
  <c r="D70" i="1"/>
  <c r="F7" i="1" l="1"/>
  <c r="H21" i="1"/>
  <c r="E7" i="1"/>
  <c r="D21" i="1"/>
  <c r="E49" i="1"/>
  <c r="G49" i="1"/>
  <c r="D49" i="1"/>
  <c r="I49" i="1"/>
  <c r="I21" i="1"/>
  <c r="G21" i="1"/>
  <c r="F21" i="1"/>
  <c r="E21" i="1"/>
  <c r="D14" i="1" l="1"/>
  <c r="D7" i="1"/>
  <c r="I14" i="1"/>
  <c r="H14" i="1"/>
  <c r="I7" i="1"/>
  <c r="G14" i="1"/>
  <c r="E14" i="1"/>
  <c r="H7" i="1"/>
  <c r="G7" i="1"/>
  <c r="F14" i="1" l="1"/>
</calcChain>
</file>

<file path=xl/sharedStrings.xml><?xml version="1.0" encoding="utf-8"?>
<sst xmlns="http://schemas.openxmlformats.org/spreadsheetml/2006/main" count="952" uniqueCount="192">
  <si>
    <t>Статус</t>
  </si>
  <si>
    <t>Наименование муниципальной программы, подпрограммы муниципальной программы, основного мероприятия</t>
  </si>
  <si>
    <t>Источник финансировыния</t>
  </si>
  <si>
    <t>Оценка расходов (тыс. руб.), года</t>
  </si>
  <si>
    <t>Муниципальная программа</t>
  </si>
  <si>
    <t>Всего</t>
  </si>
  <si>
    <t>местный бюджет</t>
  </si>
  <si>
    <t>республиканский бюджет</t>
  </si>
  <si>
    <t>федеральный бюджет</t>
  </si>
  <si>
    <t>государственные внебюджетные фонды</t>
  </si>
  <si>
    <t>юридические лица</t>
  </si>
  <si>
    <t>средства от приносящей доход деятельности</t>
  </si>
  <si>
    <t>Подпрограмма 1</t>
  </si>
  <si>
    <t>Задача 1.</t>
  </si>
  <si>
    <t>Основное мероприятие 1.1.</t>
  </si>
  <si>
    <t>Основное мероприятие 1.2.</t>
  </si>
  <si>
    <t>Задача 2</t>
  </si>
  <si>
    <t>Основное мероприятие 2.1</t>
  </si>
  <si>
    <t>Подпрограмма 2</t>
  </si>
  <si>
    <t>Задача 2.</t>
  </si>
  <si>
    <t>Основное мероприятие 2.1.</t>
  </si>
  <si>
    <t>Основное мероприятие 2.2.</t>
  </si>
  <si>
    <t>«Обеспечение безопасности населения и муниципального имущества на территории МО МР «Сыктывдинский» на период до 2020 года»</t>
  </si>
  <si>
    <t>«Обеспечение первичных мер пожарной безопасности на территории МО МР «Сыктывдинский»</t>
  </si>
  <si>
    <t>Обеспечение населенных пунктов достаточным количеством источников наружного противопожарного водоснабжения, текущий ремонт.</t>
  </si>
  <si>
    <t>Устройство источников наружного противопожарного водоснабжения</t>
  </si>
  <si>
    <t xml:space="preserve">Развитие подразделений добровольной пожарной охраны, обучение населения мерам пожарной безопасности, профилактика </t>
  </si>
  <si>
    <t>Средства на стимулирование ДПО (ДПК, ДПФ), проведения профилактических мероприятий в целях пожарной безопасности</t>
  </si>
  <si>
    <t>«Отходы»</t>
  </si>
  <si>
    <t xml:space="preserve">Строительство объекта размещения (площадки хранения)  твердых древесных отходов в сельском поселении «Выльгорт», в т.ч. проектно-изыскательские работы </t>
  </si>
  <si>
    <t>Создание систем по раздельному сбору отходов для обеспечения экологической и эффективной утилизации отходов</t>
  </si>
  <si>
    <t>Таблица 3</t>
  </si>
  <si>
    <t>Подпрограмма 3</t>
  </si>
  <si>
    <t>«Повышение безопасности дорожного движения на территории муниципального района «Сыктывдинский»</t>
  </si>
  <si>
    <t>Развитие системы предупреждения опасного поведения участников дорожного движения</t>
  </si>
  <si>
    <t>Создание творческих пропагандистских материалов для проведения информационно-пропагандистских компаний, направленных на снижение аварийности, смертности и травматизма на дорогах</t>
  </si>
  <si>
    <t>Проведение информационно- пропагандистских мероприятий, с целью формирования у участников дорожного движения стереотипов законопослушного поведения на дороге.</t>
  </si>
  <si>
    <t>Обеспечение безопасного участия детей в дорожном движении</t>
  </si>
  <si>
    <t>Проведение занятий с учащимися начальных классов по правилам безопасного поведения на дорогах</t>
  </si>
  <si>
    <t>В рамках проведения всероссийского конкурса-фестиваля «Безопасное колесо» организовать и провести районный конкурс «Безопасное колесо»</t>
  </si>
  <si>
    <t>Оснащение общеобразовательных учреждений Сыктывдинского района мобильными автогородками</t>
  </si>
  <si>
    <t>Основное мероприятие 2.3.</t>
  </si>
  <si>
    <t>Основное мероприятие 2.4.</t>
  </si>
  <si>
    <t xml:space="preserve">Оснащение детских дошкольных учреждений оборудованием, позволяющим в игровой форме формировать навыки безопасного поведения на улично-дорожной сети </t>
  </si>
  <si>
    <t>Основное мероприятие 2.5.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</si>
  <si>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</si>
  <si>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>Задача 3.</t>
  </si>
  <si>
    <t>Развитие системы организации движения транспортных средств и пешеходов и повышение безопасности дорожных условий</t>
  </si>
  <si>
    <t>Основное мероприятие 3.1.</t>
  </si>
  <si>
    <t>Обустройство участков улично-дорожной сети барьерными ограждениями, в том числе разделяющими встречные направления движения</t>
  </si>
  <si>
    <t>Основное мероприятие 3.2.</t>
  </si>
  <si>
    <t>Оборудование нерегулируемых пешеходных переходов освещением, искусственными дорожными неровностями</t>
  </si>
  <si>
    <t>Основное мероприятие 3.3.</t>
  </si>
  <si>
    <t>Основное мероприятие 3.4.</t>
  </si>
  <si>
    <t>Обустройство участков улично-дорожной сети населенных пунктов пешеходными ограждениями, в том числе в зоне пешеходных переходов</t>
  </si>
  <si>
    <t>Основное мероприятие 3.5.</t>
  </si>
  <si>
    <t>Модернизация (реконструкция) светофорных объектов</t>
  </si>
  <si>
    <t>Основное мероприятие 3.6.</t>
  </si>
  <si>
    <t>Установка дорожных знаков на флуоресцентной основе</t>
  </si>
  <si>
    <t>Основное мероприятие 3.7.</t>
  </si>
  <si>
    <t>Нанесение горизонтальной дорожной разметки</t>
  </si>
  <si>
    <t>Основное мероприятие 3.8.</t>
  </si>
  <si>
    <t xml:space="preserve">Приведение пешеходных переходов в соответствии с национальными стандартами, 
вступившими в силу с 28.02.2014 года 
</t>
  </si>
  <si>
    <t>Основное мероприятие 3.9.</t>
  </si>
  <si>
    <t>Выполнение содержания  автомобильных дорог общего пользования местного значения, находящихся в муниципальной собственности МО МР «Сыктывдинский»</t>
  </si>
  <si>
    <t>Основное мероприятие 3.10.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</si>
  <si>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</si>
  <si>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Оборудование и содержание зимних автомобильных дорог общего пользования местного значения</t>
  </si>
  <si>
    <t>Основное мероприятие 3.11.</t>
  </si>
  <si>
    <t>Основное мероприятие 3.12.</t>
  </si>
  <si>
    <t>Реализация малых проектов в сфере дорожной деятельности</t>
  </si>
  <si>
    <t>Ресурсное обеспечение и прогнозная (справочная) оценка расходов местного бюджета, республиканского бюджета Республики Коми (с учетом средств федерального бюджета), бюджетов государственных внебюджетных фондов Республики Коми и юридических лиц на реализацию целей муниципальной программы (тыс. руб.)</t>
  </si>
  <si>
    <t>Основное мероприятие 3.13.</t>
  </si>
  <si>
    <t>Подпрограмма 4</t>
  </si>
  <si>
    <t>«Правопорядок»</t>
  </si>
  <si>
    <t>Обеспечение профилактики правонарушений,   в общественных местах и на улицах</t>
  </si>
  <si>
    <t>Обеспечение снижения количества преступлений, связанных с употреблением алкогольных или наркотических веществ, совершенных в состоянии опьянения</t>
  </si>
  <si>
    <t>Оборудование систем уличного видеонаблюдения, АПК «Безопасный город»</t>
  </si>
  <si>
    <t>Информационно-разъяснительная деятельность по противодействию алкоголизму и наркомании</t>
  </si>
  <si>
    <t>Обеспечение антитеррористической защищенности граждан и объектов на территории Сыктывдинского района</t>
  </si>
  <si>
    <t>Информационно-разъяснительная деятельность по профилактике экстремизма, терроризма</t>
  </si>
  <si>
    <t>Организация и обеспечение мероприятий направленных на организацию охраны общественного порядка на территории МО МР «Сыктывдинский»</t>
  </si>
  <si>
    <t>Ликвидация несанкционированных свалок ТБО, в том числе реализация народных проектов прошедших отбор в рамках проекта «Народный бюджет»</t>
  </si>
  <si>
    <t xml:space="preserve">Межбюджетные трансферты бюджетам поселений из бюджета муниципального района на осуществлении полномочий в части содержания автомобильных дорог общего пользования местного значения, в соответствии с заключенными соглашениями, в том числе реализация народных проектов  в сфере дорожной деятельности прошедших отбор в рамках проекта «Народный бюджет» </t>
  </si>
  <si>
    <t xml:space="preserve">Проведение реконструкции и (или) капитального ремонта, текущего ремонта  автомобильных дорог общего пользования местного значения, находящихся в муниципальной собственности МО МР «Сыктывдинский»,в том числе реализация народных проектов  в сфере дорожной деятельности прошедших отбор в рамках проекта «Народный бюджет» </t>
  </si>
  <si>
    <t>».</t>
  </si>
  <si>
    <t>Мероприятие 1.1.1</t>
  </si>
  <si>
    <t>Подача заявок на участие в госпрограмме «Воспроизводство и использование природных ресурсов и охрана окружающей среды</t>
  </si>
  <si>
    <t>Мероприятие 1.1.2</t>
  </si>
  <si>
    <t>Создание благоприятных условий по привлечению субъектов малого предпринимательства в сферу развития системы сбора и переработки вторичного сырья</t>
  </si>
  <si>
    <t xml:space="preserve">Заключение договора на оказание услуг по сбору и транспортированию отработанных энергосберегающих ламп </t>
  </si>
  <si>
    <t>Мероприятие 1.2.1</t>
  </si>
  <si>
    <t>Мероприятие 1.2.2</t>
  </si>
  <si>
    <t>Своевременная подача заявок на сбор и транспортирование отработанных энергосберегающих ламп</t>
  </si>
  <si>
    <t>совершенствование системы муниципального регулирования вопросов обращения с отходами</t>
  </si>
  <si>
    <t xml:space="preserve">создание системы по раздельному сбору отходов
</t>
  </si>
  <si>
    <t xml:space="preserve">содействие строительству новых объектов  размещения отходов;  </t>
  </si>
  <si>
    <t>Строительство объекта размещения (площадки хранения) твердых бытовых отходов в сельском поселении «Ыб», в т.ч. проектно-изыскательские работы</t>
  </si>
  <si>
    <t>Мероприятие 2.1.1</t>
  </si>
  <si>
    <t>Разработка проектно-сметной документации на строительство объекта размещения (площадки хранения) твердых бытовых отходов</t>
  </si>
  <si>
    <t>Мероприятие 2.1.2</t>
  </si>
  <si>
    <t>Заключение муниципального контракта на строительство объекта размещения (площадки хранения) твердых бытовых отходов</t>
  </si>
  <si>
    <t>Строительство объекта размещения (площадки хранения) твердых бытовых отходов в сельском поселении «Мандач», в т.ч. проектно-изыскательские работы</t>
  </si>
  <si>
    <t>Мероприятие 2.2.1</t>
  </si>
  <si>
    <t>Мероприятие 2.2.2</t>
  </si>
  <si>
    <t>Закдача 3</t>
  </si>
  <si>
    <t>Основное мероприятие 3.1</t>
  </si>
  <si>
    <t>Мероприятие 3.1.1</t>
  </si>
  <si>
    <t>Выявление мест размещения несанкционированных свалок ТБО</t>
  </si>
  <si>
    <t>Мероприятие 3.1.2</t>
  </si>
  <si>
    <t>Заключение муниципального контракта на ликвидация несанкционированных свалок ТБО</t>
  </si>
  <si>
    <t>Основное мероприятие 3.2</t>
  </si>
  <si>
    <t>Мероприятие 3.2.1</t>
  </si>
  <si>
    <t>Мероприятие 3.2.2</t>
  </si>
  <si>
    <t>Проведение районной комиссии по обеспечению безопасности дорожного движения</t>
  </si>
  <si>
    <t>Размещение пропагандистских материалов на стендах, сайтах, в газетах</t>
  </si>
  <si>
    <t>Размещение правил дорожного движения на стендах, сайтах, в газетах</t>
  </si>
  <si>
    <t>Распространение буклетов, листовок</t>
  </si>
  <si>
    <t>Сбор информации по количеству проведенных занятий</t>
  </si>
  <si>
    <t>Составление отчета по  собранной информации</t>
  </si>
  <si>
    <t xml:space="preserve">Подготовительные работы
</t>
  </si>
  <si>
    <t xml:space="preserve">Проведение конкурса
</t>
  </si>
  <si>
    <t>Мероприятие 2.2.3</t>
  </si>
  <si>
    <t>Определение победителя конкурса, награждение</t>
  </si>
  <si>
    <t>Мероприятие 2.3.1</t>
  </si>
  <si>
    <t>Заключение муниципального контракта на приобретение мобильного автогородка</t>
  </si>
  <si>
    <t>Мероприятие 2.3.2</t>
  </si>
  <si>
    <t>Установка мобильного автогородка</t>
  </si>
  <si>
    <t>Мероприятие 2.4.1</t>
  </si>
  <si>
    <t>Заключение муниципального контракта на приобретение оборудования</t>
  </si>
  <si>
    <t>Мероприятие 2.4.2</t>
  </si>
  <si>
    <t>Установка приобретенного оборудования</t>
  </si>
  <si>
    <t>Мероприятие 2.5.1</t>
  </si>
  <si>
    <t>заключение муниципального контракта на изготовление световозвращающих приспособлений</t>
  </si>
  <si>
    <t>Мероприятие 2.5.2</t>
  </si>
  <si>
    <t>распространение световозвращающих приспособлений в среде дошкольников и учащихся младших классов образовательных учреждений</t>
  </si>
  <si>
    <t>Мониторинг и выбор мест необходимых для обустройства барьерными ограждениями</t>
  </si>
  <si>
    <t>Заключение муниципального контракта на приобретение и обустройство барьерных ограждений</t>
  </si>
  <si>
    <t>Мониторинг и выбор пешеходных переходов необходимых оборудовать  искусственными дорожными неровностями и освещением</t>
  </si>
  <si>
    <t>Заключение муниципального контракта на выполнение работ по обустройству пешеходных переходов искусственными дорожными неровностями</t>
  </si>
  <si>
    <t>Мероприятие 3.2.3</t>
  </si>
  <si>
    <t>Заключение муниципального контракта на выполнение работ  по освещению пешеходных переходов</t>
  </si>
  <si>
    <t>Мероприятие 3.3.1</t>
  </si>
  <si>
    <t>Ремонт автомобильных дорог находящихся в муниципальной собственности МО МР «Сыктывдинский»</t>
  </si>
  <si>
    <t>Мероприятие 3.3.2</t>
  </si>
  <si>
    <t>Обустройство проездов по решению суда</t>
  </si>
  <si>
    <t>Мероприятие 3.4.1</t>
  </si>
  <si>
    <t>Мероприятие 3.4.2</t>
  </si>
  <si>
    <t>Заключение муниципального контракта на выполнение работ  по обустройству пешеходных переходов ограждениями</t>
  </si>
  <si>
    <t>Выявление пешеходных переходов необходимых оборудовать  ограждениями</t>
  </si>
  <si>
    <t>Мероприятие 3.5.1</t>
  </si>
  <si>
    <t>Выявление светофорных объектов необходимых модернизировать</t>
  </si>
  <si>
    <t>Мероприятие 3.5.2</t>
  </si>
  <si>
    <t>Заключение муниципального контракта на выполнение работ по модернизации (реконструкции) светофорных объектов</t>
  </si>
  <si>
    <t>Мероприятие 3.6.1</t>
  </si>
  <si>
    <t>Выявление и определение дорожных знаков установленных на старых образцах</t>
  </si>
  <si>
    <t>Мероприятие 3.6.2</t>
  </si>
  <si>
    <t>Заключение муниципального контракта на выполнение работ по установке дорожных знаков на флуоресцентной основе</t>
  </si>
  <si>
    <t>Мероприятие 3.7.1</t>
  </si>
  <si>
    <t>Заключение муниципального контракта на выполнение работ по нанесению горизонтальной разметки</t>
  </si>
  <si>
    <t>Мероприятие 3.7.2</t>
  </si>
  <si>
    <t>Выполнение работ по очистке дорог с асфальтобетонным покрытием  перед нанесением горизонтальной  разметки</t>
  </si>
  <si>
    <t>Мероприятие 3.8.1</t>
  </si>
  <si>
    <t xml:space="preserve">Выявление и определение пешеходных переходов необходимых к приведению в соответствии с национальными стандартами 
</t>
  </si>
  <si>
    <t>Мероприятие 3.8.2</t>
  </si>
  <si>
    <t xml:space="preserve">Заключение муниципального контракта на выполнение работ по приведению в соответствии с национальными стандартами
</t>
  </si>
  <si>
    <t>Мероприятие 3.9.1</t>
  </si>
  <si>
    <t>Заключение муниципального контракта на выполнение содержания  автомобильных дорог общего пользования местного значения, находящихся в муниципальной собственности МО МР «Сыктывдинский»</t>
  </si>
  <si>
    <t>Мероприятие 3.9.2</t>
  </si>
  <si>
    <t>Заключение муниципального контракта на выполнение работ по выполнение работ по содержанию тротуаров и пешеходных переходов в границах автомобильной дороги общего пользования местного значения «По с. Выльгорт»</t>
  </si>
  <si>
    <t>Мероприятие 3.10.1</t>
  </si>
  <si>
    <t xml:space="preserve">Заключение муниципального контракта на выполнение работ по содержанию зимних автомобильных дорог общего пользования местного значения на территории муниципального района «Сыктывдинский» </t>
  </si>
  <si>
    <t>Мероприятие 3.10.2</t>
  </si>
  <si>
    <t>контроль за ходом исполнения муниципального контракта</t>
  </si>
  <si>
    <t>Мероприятие 3.11.1</t>
  </si>
  <si>
    <t>Подача заявок на участие народных проектов  в сфере дорожной деятельности  в рамках проекта «Народный бюджет»</t>
  </si>
  <si>
    <t>Мероприятие 3.11.2</t>
  </si>
  <si>
    <t>контроль за ходом реализации народных проектов  в сфере дорожной деятельности прошедших отбор в рамках проекта «Народный бюджет»</t>
  </si>
  <si>
    <t>Мероприятие 3.11.3</t>
  </si>
  <si>
    <t>заключение соглашений с администрациями поселений на осуществлении полномочий в части содержания автомобильных дорог общего пользования местного значения</t>
  </si>
  <si>
    <t>Мероприятие 3.12.1</t>
  </si>
  <si>
    <t>Мониторинг и определение автомобильных дорог необходимых паспортизировать</t>
  </si>
  <si>
    <t>Мероприятие 3.12.2</t>
  </si>
  <si>
    <t>Заключение муниципального контракта на выполнение работ по паспортизации автомобильных дорог общего пользования местного значения на территории МО МР «Сыктывдинский» и постановка на государственный кадастровый учет занимаемых ими земельных участков</t>
  </si>
  <si>
    <t>Мероприятие 3.13.1</t>
  </si>
  <si>
    <t>Подача заявок на участие в малых проектах в сфере дорожной деятельности</t>
  </si>
  <si>
    <t>Мероприятие 3.13.2</t>
  </si>
  <si>
    <t>контроль за ходом реализации малых проектов</t>
  </si>
  <si>
    <t>Мероприятие 1.1.1.</t>
  </si>
  <si>
    <t>Принять участие членов ДПД в проведении мероприятий по очистке подъездов к источникам противопожарного водоснабжения</t>
  </si>
  <si>
    <t>Мероприятие 1.1.2.</t>
  </si>
  <si>
    <t>Установка знаков, покраска пирамидок для пожарных гидрантов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</si>
</sst>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E1367"/>
  <sheetViews>
    <sheetView tabSelected="1" topLeftCell="A608" workbookViewId="0">
      <selection activeCell="B616" sqref="B616:B622"/>
    </sheetView>
  </sheetViews>
  <sheetFormatPr defaultRowHeight="15" x14ac:dyDescent="0.25"/>
  <cols>
    <col min="1" max="1" width="18.5703125" customWidth="1"/>
    <col min="2" max="2" width="35.5703125" customWidth="1"/>
    <col min="3" max="3" width="39.7109375" customWidth="1"/>
    <col min="4" max="4" width="10" bestFit="1" customWidth="1"/>
    <col min="11" max="11" width="10" bestFit="1" customWidth="1"/>
  </cols>
  <sheetData>
    <row r="1" spans="1:12" x14ac:dyDescent="0.25">
      <c r="G1" s="41" t="s">
        <v>31</v>
      </c>
      <c r="H1" s="41"/>
      <c r="I1" s="41"/>
      <c r="J1" s="41"/>
    </row>
    <row r="2" spans="1:12" ht="42" customHeight="1" x14ac:dyDescent="0.25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21"/>
    </row>
    <row r="3" spans="1:12" x14ac:dyDescent="0.25">
      <c r="G3" s="21"/>
      <c r="H3" s="21"/>
      <c r="I3" s="21"/>
      <c r="J3" s="21"/>
    </row>
    <row r="4" spans="1:12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/>
      <c r="F4" s="42"/>
      <c r="G4" s="42"/>
      <c r="H4" s="42"/>
      <c r="I4" s="42"/>
      <c r="J4" s="1"/>
      <c r="K4" s="1"/>
      <c r="L4" s="1"/>
    </row>
    <row r="5" spans="1:12" ht="43.5" customHeight="1" x14ac:dyDescent="0.25">
      <c r="A5" s="42"/>
      <c r="B5" s="42"/>
      <c r="C5" s="42"/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2">
        <v>2020</v>
      </c>
      <c r="J5" s="1"/>
      <c r="K5" s="1"/>
      <c r="L5" s="1"/>
    </row>
    <row r="6" spans="1:12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1"/>
      <c r="K6" s="1"/>
      <c r="L6" s="1"/>
    </row>
    <row r="7" spans="1:12" ht="15.75" customHeight="1" x14ac:dyDescent="0.25">
      <c r="A7" s="33" t="s">
        <v>4</v>
      </c>
      <c r="B7" s="33" t="s">
        <v>22</v>
      </c>
      <c r="C7" s="5" t="s">
        <v>5</v>
      </c>
      <c r="D7" s="10">
        <f>SUM(D8:D13)</f>
        <v>32020.719999999998</v>
      </c>
      <c r="E7" s="10">
        <f t="shared" ref="E7:I7" si="0">SUM(E8:E13)</f>
        <v>44867.726430000002</v>
      </c>
      <c r="F7" s="10">
        <f t="shared" si="0"/>
        <v>35032.141839999997</v>
      </c>
      <c r="G7" s="10">
        <f t="shared" si="0"/>
        <v>37210.076119999998</v>
      </c>
      <c r="H7" s="10">
        <f t="shared" si="0"/>
        <v>21341.339</v>
      </c>
      <c r="I7" s="10">
        <f t="shared" si="0"/>
        <v>21542.871999999999</v>
      </c>
      <c r="J7" s="1"/>
      <c r="K7" s="13"/>
      <c r="L7" s="1"/>
    </row>
    <row r="8" spans="1:12" x14ac:dyDescent="0.25">
      <c r="A8" s="33"/>
      <c r="B8" s="33"/>
      <c r="C8" s="3" t="s">
        <v>6</v>
      </c>
      <c r="D8" s="11">
        <f t="shared" ref="D8:D13" si="1">D15+D64+D218</f>
        <v>17415.399999999998</v>
      </c>
      <c r="E8" s="11">
        <f>E15+E64+E218+E687</f>
        <v>28754.726430000002</v>
      </c>
      <c r="F8" s="32">
        <f>F15+F64+F218+F687</f>
        <v>19453.041839999998</v>
      </c>
      <c r="G8" s="32">
        <f>G15+G64+G218+G687</f>
        <v>22000.476119999999</v>
      </c>
      <c r="H8" s="32">
        <f>H15+H64+H218+H687</f>
        <v>21341.339</v>
      </c>
      <c r="I8" s="11">
        <f>I15+I64+I218+I687</f>
        <v>21542.871999999999</v>
      </c>
      <c r="J8" s="1"/>
      <c r="K8" s="13"/>
      <c r="L8" s="13"/>
    </row>
    <row r="9" spans="1:12" ht="15.75" customHeight="1" x14ac:dyDescent="0.25">
      <c r="A9" s="33"/>
      <c r="B9" s="33"/>
      <c r="C9" s="3" t="s">
        <v>7</v>
      </c>
      <c r="D9" s="11">
        <f t="shared" si="1"/>
        <v>14605.32</v>
      </c>
      <c r="E9" s="11">
        <f t="shared" ref="E9:F13" si="2">E16+E65+E219</f>
        <v>16113</v>
      </c>
      <c r="F9" s="32">
        <f t="shared" si="2"/>
        <v>15579.1</v>
      </c>
      <c r="G9" s="32">
        <f t="shared" ref="G9:G13" si="3">G16+G65+G219</f>
        <v>15209.6</v>
      </c>
      <c r="H9" s="32">
        <f t="shared" ref="H9:I13" si="4">H16+H65+H219</f>
        <v>0</v>
      </c>
      <c r="I9" s="11">
        <f t="shared" si="4"/>
        <v>0</v>
      </c>
      <c r="J9" s="1"/>
      <c r="K9" s="13"/>
      <c r="L9" s="1"/>
    </row>
    <row r="10" spans="1:12" ht="16.5" customHeight="1" x14ac:dyDescent="0.25">
      <c r="A10" s="33"/>
      <c r="B10" s="33"/>
      <c r="C10" s="3" t="s">
        <v>8</v>
      </c>
      <c r="D10" s="11">
        <f t="shared" si="1"/>
        <v>0</v>
      </c>
      <c r="E10" s="11">
        <f t="shared" si="2"/>
        <v>0</v>
      </c>
      <c r="F10" s="11">
        <f t="shared" si="2"/>
        <v>0</v>
      </c>
      <c r="G10" s="11">
        <f t="shared" si="3"/>
        <v>0</v>
      </c>
      <c r="H10" s="11">
        <f t="shared" si="4"/>
        <v>0</v>
      </c>
      <c r="I10" s="11">
        <f t="shared" si="4"/>
        <v>0</v>
      </c>
      <c r="J10" s="1"/>
      <c r="K10" s="13"/>
      <c r="L10" s="1"/>
    </row>
    <row r="11" spans="1:12" ht="20.25" customHeight="1" x14ac:dyDescent="0.25">
      <c r="A11" s="33"/>
      <c r="B11" s="33"/>
      <c r="C11" s="3" t="s">
        <v>9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3"/>
        <v>0</v>
      </c>
      <c r="H11" s="11">
        <f t="shared" si="4"/>
        <v>0</v>
      </c>
      <c r="I11" s="11">
        <f t="shared" si="4"/>
        <v>0</v>
      </c>
      <c r="J11" s="1"/>
      <c r="K11" s="13"/>
      <c r="L11" s="1"/>
    </row>
    <row r="12" spans="1:12" x14ac:dyDescent="0.25">
      <c r="A12" s="33"/>
      <c r="B12" s="33"/>
      <c r="C12" s="3" t="s">
        <v>10</v>
      </c>
      <c r="D12" s="11">
        <f t="shared" si="1"/>
        <v>0</v>
      </c>
      <c r="E12" s="11">
        <f t="shared" si="2"/>
        <v>0</v>
      </c>
      <c r="F12" s="11">
        <f t="shared" si="2"/>
        <v>0</v>
      </c>
      <c r="G12" s="11">
        <f t="shared" si="3"/>
        <v>0</v>
      </c>
      <c r="H12" s="11">
        <f t="shared" si="4"/>
        <v>0</v>
      </c>
      <c r="I12" s="11">
        <f t="shared" si="4"/>
        <v>0</v>
      </c>
      <c r="J12" s="1"/>
      <c r="K12" s="13"/>
      <c r="L12" s="1"/>
    </row>
    <row r="13" spans="1:12" ht="27.75" customHeight="1" x14ac:dyDescent="0.25">
      <c r="A13" s="33"/>
      <c r="B13" s="33"/>
      <c r="C13" s="3" t="s">
        <v>11</v>
      </c>
      <c r="D13" s="11">
        <f t="shared" si="1"/>
        <v>0</v>
      </c>
      <c r="E13" s="11">
        <f t="shared" si="2"/>
        <v>0</v>
      </c>
      <c r="F13" s="11">
        <f t="shared" si="2"/>
        <v>0</v>
      </c>
      <c r="G13" s="11">
        <f t="shared" si="3"/>
        <v>0</v>
      </c>
      <c r="H13" s="11">
        <f t="shared" si="4"/>
        <v>0</v>
      </c>
      <c r="I13" s="11">
        <f t="shared" si="4"/>
        <v>0</v>
      </c>
      <c r="J13" s="1"/>
      <c r="K13" s="13"/>
      <c r="L13" s="1"/>
    </row>
    <row r="14" spans="1:12" ht="15.75" customHeight="1" x14ac:dyDescent="0.25">
      <c r="A14" s="33" t="s">
        <v>12</v>
      </c>
      <c r="B14" s="33" t="s">
        <v>23</v>
      </c>
      <c r="C14" s="5" t="s">
        <v>5</v>
      </c>
      <c r="D14" s="10">
        <f>SUM(D15:D20)</f>
        <v>363.5</v>
      </c>
      <c r="E14" s="10">
        <f t="shared" ref="E14:I14" si="5">SUM(E15:E20)</f>
        <v>300</v>
      </c>
      <c r="F14" s="10">
        <f t="shared" si="5"/>
        <v>50</v>
      </c>
      <c r="G14" s="10">
        <f t="shared" si="5"/>
        <v>100</v>
      </c>
      <c r="H14" s="10">
        <f t="shared" si="5"/>
        <v>100</v>
      </c>
      <c r="I14" s="10">
        <f t="shared" si="5"/>
        <v>100</v>
      </c>
      <c r="J14" s="1"/>
      <c r="K14" s="13"/>
      <c r="L14" s="1"/>
    </row>
    <row r="15" spans="1:12" x14ac:dyDescent="0.25">
      <c r="A15" s="33"/>
      <c r="B15" s="33"/>
      <c r="C15" s="2" t="s">
        <v>6</v>
      </c>
      <c r="D15" s="4">
        <f>D22+D50</f>
        <v>363.5</v>
      </c>
      <c r="E15" s="4">
        <f t="shared" ref="E15:I15" si="6">E22+E50</f>
        <v>300</v>
      </c>
      <c r="F15" s="30">
        <f>F22+F50</f>
        <v>50</v>
      </c>
      <c r="G15" s="30">
        <f t="shared" si="6"/>
        <v>100</v>
      </c>
      <c r="H15" s="30">
        <f t="shared" si="6"/>
        <v>100</v>
      </c>
      <c r="I15" s="30">
        <f t="shared" si="6"/>
        <v>100</v>
      </c>
      <c r="J15" s="1"/>
      <c r="K15" s="13"/>
      <c r="L15" s="1"/>
    </row>
    <row r="16" spans="1:12" ht="15.75" customHeight="1" x14ac:dyDescent="0.25">
      <c r="A16" s="33"/>
      <c r="B16" s="33"/>
      <c r="C16" s="2" t="s">
        <v>7</v>
      </c>
      <c r="D16" s="4">
        <f t="shared" ref="D16:I16" si="7">D23+D51</f>
        <v>0</v>
      </c>
      <c r="E16" s="4">
        <f t="shared" si="7"/>
        <v>0</v>
      </c>
      <c r="F16" s="4">
        <f t="shared" si="7"/>
        <v>0</v>
      </c>
      <c r="G16" s="4">
        <f t="shared" si="7"/>
        <v>0</v>
      </c>
      <c r="H16" s="4">
        <f t="shared" si="7"/>
        <v>0</v>
      </c>
      <c r="I16" s="4">
        <f t="shared" si="7"/>
        <v>0</v>
      </c>
      <c r="J16" s="1"/>
      <c r="K16" s="13"/>
      <c r="L16" s="1"/>
    </row>
    <row r="17" spans="1:12" ht="16.5" customHeight="1" x14ac:dyDescent="0.25">
      <c r="A17" s="33"/>
      <c r="B17" s="33"/>
      <c r="C17" s="2" t="s">
        <v>8</v>
      </c>
      <c r="D17" s="4">
        <f t="shared" ref="D17:I17" si="8">D24+D52</f>
        <v>0</v>
      </c>
      <c r="E17" s="4">
        <f t="shared" si="8"/>
        <v>0</v>
      </c>
      <c r="F17" s="4">
        <f t="shared" si="8"/>
        <v>0</v>
      </c>
      <c r="G17" s="4">
        <f t="shared" si="8"/>
        <v>0</v>
      </c>
      <c r="H17" s="4">
        <f t="shared" si="8"/>
        <v>0</v>
      </c>
      <c r="I17" s="4">
        <f t="shared" si="8"/>
        <v>0</v>
      </c>
      <c r="J17" s="1"/>
      <c r="K17" s="13"/>
      <c r="L17" s="1"/>
    </row>
    <row r="18" spans="1:12" ht="20.25" customHeight="1" x14ac:dyDescent="0.25">
      <c r="A18" s="33"/>
      <c r="B18" s="33"/>
      <c r="C18" s="2" t="s">
        <v>9</v>
      </c>
      <c r="D18" s="4">
        <f t="shared" ref="D18:I18" si="9">D25+D53</f>
        <v>0</v>
      </c>
      <c r="E18" s="4">
        <f t="shared" si="9"/>
        <v>0</v>
      </c>
      <c r="F18" s="4">
        <f t="shared" si="9"/>
        <v>0</v>
      </c>
      <c r="G18" s="4">
        <f t="shared" si="9"/>
        <v>0</v>
      </c>
      <c r="H18" s="4">
        <f t="shared" si="9"/>
        <v>0</v>
      </c>
      <c r="I18" s="4">
        <f t="shared" si="9"/>
        <v>0</v>
      </c>
      <c r="J18" s="1"/>
      <c r="K18" s="13"/>
      <c r="L18" s="1"/>
    </row>
    <row r="19" spans="1:12" x14ac:dyDescent="0.25">
      <c r="A19" s="33"/>
      <c r="B19" s="33"/>
      <c r="C19" s="2" t="s">
        <v>10</v>
      </c>
      <c r="D19" s="4">
        <f t="shared" ref="D19:I19" si="10">D26+D54</f>
        <v>0</v>
      </c>
      <c r="E19" s="4">
        <f t="shared" si="10"/>
        <v>0</v>
      </c>
      <c r="F19" s="4">
        <f t="shared" si="10"/>
        <v>0</v>
      </c>
      <c r="G19" s="4">
        <f t="shared" si="10"/>
        <v>0</v>
      </c>
      <c r="H19" s="4">
        <f t="shared" si="10"/>
        <v>0</v>
      </c>
      <c r="I19" s="4">
        <f t="shared" si="10"/>
        <v>0</v>
      </c>
      <c r="J19" s="1"/>
      <c r="K19" s="13"/>
      <c r="L19" s="1"/>
    </row>
    <row r="20" spans="1:12" ht="33" customHeight="1" x14ac:dyDescent="0.25">
      <c r="A20" s="33"/>
      <c r="B20" s="33"/>
      <c r="C20" s="2" t="s">
        <v>11</v>
      </c>
      <c r="D20" s="4">
        <f t="shared" ref="D20:I20" si="11">D27+D55</f>
        <v>0</v>
      </c>
      <c r="E20" s="4">
        <f t="shared" si="11"/>
        <v>0</v>
      </c>
      <c r="F20" s="4">
        <f t="shared" si="11"/>
        <v>0</v>
      </c>
      <c r="G20" s="4">
        <f t="shared" si="11"/>
        <v>0</v>
      </c>
      <c r="H20" s="4">
        <f t="shared" si="11"/>
        <v>0</v>
      </c>
      <c r="I20" s="4">
        <f t="shared" si="11"/>
        <v>0</v>
      </c>
      <c r="J20" s="1"/>
      <c r="K20" s="13"/>
      <c r="L20" s="1"/>
    </row>
    <row r="21" spans="1:12" ht="15.75" customHeight="1" x14ac:dyDescent="0.25">
      <c r="A21" s="33" t="s">
        <v>13</v>
      </c>
      <c r="B21" s="33" t="s">
        <v>24</v>
      </c>
      <c r="C21" s="5" t="s">
        <v>5</v>
      </c>
      <c r="D21" s="10">
        <f>SUM(D22:D27)</f>
        <v>141.5</v>
      </c>
      <c r="E21" s="10">
        <f t="shared" ref="E21:I21" si="12">SUM(E22:E27)</f>
        <v>0</v>
      </c>
      <c r="F21" s="10">
        <f t="shared" si="12"/>
        <v>50</v>
      </c>
      <c r="G21" s="10">
        <f t="shared" si="12"/>
        <v>100</v>
      </c>
      <c r="H21" s="10">
        <f t="shared" si="12"/>
        <v>100</v>
      </c>
      <c r="I21" s="10">
        <f t="shared" si="12"/>
        <v>100</v>
      </c>
      <c r="J21" s="1"/>
      <c r="K21" s="1"/>
      <c r="L21" s="1"/>
    </row>
    <row r="22" spans="1:12" x14ac:dyDescent="0.25">
      <c r="A22" s="33"/>
      <c r="B22" s="33"/>
      <c r="C22" s="2" t="s">
        <v>6</v>
      </c>
      <c r="D22" s="4">
        <f>D43</f>
        <v>141.5</v>
      </c>
      <c r="E22" s="4">
        <f t="shared" ref="E22" si="13">E43</f>
        <v>0</v>
      </c>
      <c r="F22" s="30">
        <f>F29</f>
        <v>50</v>
      </c>
      <c r="G22" s="30">
        <f>G29</f>
        <v>100</v>
      </c>
      <c r="H22" s="30">
        <f>H29</f>
        <v>100</v>
      </c>
      <c r="I22" s="30">
        <f>I29</f>
        <v>100</v>
      </c>
      <c r="J22" s="1"/>
      <c r="K22" s="1"/>
      <c r="L22" s="1"/>
    </row>
    <row r="23" spans="1:12" ht="15.75" customHeight="1" x14ac:dyDescent="0.25">
      <c r="A23" s="33"/>
      <c r="B23" s="33"/>
      <c r="C23" s="2" t="s">
        <v>7</v>
      </c>
      <c r="D23" s="4">
        <f t="shared" ref="D23:I23" si="14">D44</f>
        <v>0</v>
      </c>
      <c r="E23" s="4">
        <f t="shared" si="14"/>
        <v>0</v>
      </c>
      <c r="F23" s="4">
        <f t="shared" si="14"/>
        <v>0</v>
      </c>
      <c r="G23" s="4">
        <f t="shared" si="14"/>
        <v>0</v>
      </c>
      <c r="H23" s="4">
        <f t="shared" si="14"/>
        <v>0</v>
      </c>
      <c r="I23" s="4">
        <f t="shared" si="14"/>
        <v>0</v>
      </c>
      <c r="J23" s="1"/>
      <c r="K23" s="1"/>
      <c r="L23" s="1"/>
    </row>
    <row r="24" spans="1:12" ht="16.5" customHeight="1" x14ac:dyDescent="0.25">
      <c r="A24" s="33"/>
      <c r="B24" s="33"/>
      <c r="C24" s="2" t="s">
        <v>8</v>
      </c>
      <c r="D24" s="4">
        <f t="shared" ref="D24:I24" si="15">D45</f>
        <v>0</v>
      </c>
      <c r="E24" s="4">
        <f t="shared" si="15"/>
        <v>0</v>
      </c>
      <c r="F24" s="4">
        <f t="shared" si="15"/>
        <v>0</v>
      </c>
      <c r="G24" s="4">
        <f t="shared" si="15"/>
        <v>0</v>
      </c>
      <c r="H24" s="4">
        <f t="shared" si="15"/>
        <v>0</v>
      </c>
      <c r="I24" s="4">
        <f t="shared" si="15"/>
        <v>0</v>
      </c>
      <c r="J24" s="1"/>
      <c r="K24" s="1"/>
      <c r="L24" s="1"/>
    </row>
    <row r="25" spans="1:12" ht="20.25" customHeight="1" x14ac:dyDescent="0.25">
      <c r="A25" s="33"/>
      <c r="B25" s="33"/>
      <c r="C25" s="2" t="s">
        <v>9</v>
      </c>
      <c r="D25" s="4">
        <f t="shared" ref="D25:I25" si="16">D46</f>
        <v>0</v>
      </c>
      <c r="E25" s="4">
        <f t="shared" si="16"/>
        <v>0</v>
      </c>
      <c r="F25" s="4">
        <f t="shared" si="16"/>
        <v>0</v>
      </c>
      <c r="G25" s="4">
        <f t="shared" si="16"/>
        <v>0</v>
      </c>
      <c r="H25" s="4">
        <f t="shared" si="16"/>
        <v>0</v>
      </c>
      <c r="I25" s="4">
        <f t="shared" si="16"/>
        <v>0</v>
      </c>
      <c r="J25" s="1"/>
      <c r="K25" s="1"/>
      <c r="L25" s="1"/>
    </row>
    <row r="26" spans="1:12" x14ac:dyDescent="0.25">
      <c r="A26" s="33"/>
      <c r="B26" s="33"/>
      <c r="C26" s="2" t="s">
        <v>10</v>
      </c>
      <c r="D26" s="4">
        <f t="shared" ref="D26:I26" si="17">D47</f>
        <v>0</v>
      </c>
      <c r="E26" s="4">
        <f t="shared" si="17"/>
        <v>0</v>
      </c>
      <c r="F26" s="4">
        <f t="shared" si="17"/>
        <v>0</v>
      </c>
      <c r="G26" s="4">
        <f t="shared" si="17"/>
        <v>0</v>
      </c>
      <c r="H26" s="4">
        <f t="shared" si="17"/>
        <v>0</v>
      </c>
      <c r="I26" s="4">
        <f t="shared" si="17"/>
        <v>0</v>
      </c>
      <c r="J26" s="1"/>
      <c r="K26" s="1"/>
      <c r="L26" s="1"/>
    </row>
    <row r="27" spans="1:12" ht="33" customHeight="1" x14ac:dyDescent="0.25">
      <c r="A27" s="33"/>
      <c r="B27" s="33"/>
      <c r="C27" s="2" t="s">
        <v>11</v>
      </c>
      <c r="D27" s="4">
        <f t="shared" ref="D27:I27" si="18">D48</f>
        <v>0</v>
      </c>
      <c r="E27" s="4">
        <f t="shared" si="18"/>
        <v>0</v>
      </c>
      <c r="F27" s="4">
        <f t="shared" si="18"/>
        <v>0</v>
      </c>
      <c r="G27" s="4">
        <f t="shared" si="18"/>
        <v>0</v>
      </c>
      <c r="H27" s="4">
        <f t="shared" si="18"/>
        <v>0</v>
      </c>
      <c r="I27" s="4">
        <f t="shared" si="18"/>
        <v>0</v>
      </c>
      <c r="J27" s="1"/>
      <c r="K27" s="1"/>
      <c r="L27" s="1"/>
    </row>
    <row r="28" spans="1:12" ht="15.75" customHeight="1" x14ac:dyDescent="0.25">
      <c r="A28" s="33" t="s">
        <v>14</v>
      </c>
      <c r="B28" s="33" t="s">
        <v>25</v>
      </c>
      <c r="C28" s="5" t="s">
        <v>5</v>
      </c>
      <c r="D28" s="9">
        <f>SUM(D29:D34)</f>
        <v>141.5</v>
      </c>
      <c r="E28" s="9">
        <f t="shared" ref="E28:I28" si="19">SUM(E29:E34)</f>
        <v>0</v>
      </c>
      <c r="F28" s="9">
        <f t="shared" si="19"/>
        <v>50</v>
      </c>
      <c r="G28" s="9">
        <f t="shared" si="19"/>
        <v>100</v>
      </c>
      <c r="H28" s="9">
        <f t="shared" si="19"/>
        <v>100</v>
      </c>
      <c r="I28" s="9">
        <f t="shared" si="19"/>
        <v>100</v>
      </c>
      <c r="J28" s="1"/>
      <c r="K28" s="1"/>
      <c r="L28" s="1"/>
    </row>
    <row r="29" spans="1:12" x14ac:dyDescent="0.25">
      <c r="A29" s="33"/>
      <c r="B29" s="33"/>
      <c r="C29" s="29" t="s">
        <v>6</v>
      </c>
      <c r="D29" s="7">
        <v>141.5</v>
      </c>
      <c r="E29" s="26">
        <v>0</v>
      </c>
      <c r="F29" s="31">
        <f>F36+F43</f>
        <v>50</v>
      </c>
      <c r="G29" s="31">
        <f>G36+G43</f>
        <v>100</v>
      </c>
      <c r="H29" s="31">
        <f>H36+H43</f>
        <v>100</v>
      </c>
      <c r="I29" s="31">
        <v>100</v>
      </c>
      <c r="J29" s="1"/>
      <c r="K29" s="1"/>
      <c r="L29" s="1"/>
    </row>
    <row r="30" spans="1:12" ht="15.75" customHeight="1" x14ac:dyDescent="0.25">
      <c r="A30" s="33"/>
      <c r="B30" s="33"/>
      <c r="C30" s="29" t="s">
        <v>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"/>
      <c r="K30" s="1"/>
      <c r="L30" s="1"/>
    </row>
    <row r="31" spans="1:12" ht="16.5" customHeight="1" x14ac:dyDescent="0.25">
      <c r="A31" s="33"/>
      <c r="B31" s="33"/>
      <c r="C31" s="29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"/>
      <c r="K31" s="1"/>
      <c r="L31" s="1"/>
    </row>
    <row r="32" spans="1:12" ht="20.25" customHeight="1" x14ac:dyDescent="0.25">
      <c r="A32" s="33"/>
      <c r="B32" s="33"/>
      <c r="C32" s="29" t="s">
        <v>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"/>
      <c r="K32" s="1"/>
      <c r="L32" s="1"/>
    </row>
    <row r="33" spans="1:12" x14ac:dyDescent="0.25">
      <c r="A33" s="33"/>
      <c r="B33" s="33"/>
      <c r="C33" s="29" t="s">
        <v>10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"/>
      <c r="K33" s="1"/>
      <c r="L33" s="1"/>
    </row>
    <row r="34" spans="1:12" ht="33" customHeight="1" x14ac:dyDescent="0.25">
      <c r="A34" s="33"/>
      <c r="B34" s="33"/>
      <c r="C34" s="29" t="s">
        <v>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"/>
      <c r="K34" s="1"/>
      <c r="L34" s="1"/>
    </row>
    <row r="35" spans="1:12" ht="15.75" customHeight="1" x14ac:dyDescent="0.25">
      <c r="A35" s="33" t="s">
        <v>188</v>
      </c>
      <c r="B35" s="33" t="s">
        <v>189</v>
      </c>
      <c r="C35" s="5" t="s">
        <v>5</v>
      </c>
      <c r="D35" s="9">
        <f>SUM(D36:D41)</f>
        <v>141.5</v>
      </c>
      <c r="E35" s="9">
        <f t="shared" ref="E35:I35" si="20">SUM(E36:E41)</f>
        <v>0</v>
      </c>
      <c r="F35" s="9">
        <f t="shared" si="20"/>
        <v>0</v>
      </c>
      <c r="G35" s="9">
        <f t="shared" si="20"/>
        <v>0</v>
      </c>
      <c r="H35" s="9">
        <f t="shared" si="20"/>
        <v>0</v>
      </c>
      <c r="I35" s="9">
        <f t="shared" si="20"/>
        <v>0</v>
      </c>
      <c r="J35" s="1"/>
      <c r="K35" s="1"/>
      <c r="L35" s="1"/>
    </row>
    <row r="36" spans="1:12" x14ac:dyDescent="0.25">
      <c r="A36" s="33"/>
      <c r="B36" s="33"/>
      <c r="C36" s="29" t="s">
        <v>6</v>
      </c>
      <c r="D36" s="7">
        <v>141.5</v>
      </c>
      <c r="E36" s="26">
        <v>0</v>
      </c>
      <c r="F36" s="26">
        <v>0</v>
      </c>
      <c r="G36" s="26">
        <v>0</v>
      </c>
      <c r="H36" s="7">
        <v>0</v>
      </c>
      <c r="I36" s="7">
        <v>0</v>
      </c>
      <c r="J36" s="1"/>
      <c r="K36" s="1"/>
      <c r="L36" s="1"/>
    </row>
    <row r="37" spans="1:12" ht="15.75" customHeight="1" x14ac:dyDescent="0.25">
      <c r="A37" s="33"/>
      <c r="B37" s="33"/>
      <c r="C37" s="29" t="s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"/>
      <c r="K37" s="1"/>
      <c r="L37" s="1"/>
    </row>
    <row r="38" spans="1:12" ht="16.5" customHeight="1" x14ac:dyDescent="0.25">
      <c r="A38" s="33"/>
      <c r="B38" s="33"/>
      <c r="C38" s="29" t="s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"/>
      <c r="K38" s="1"/>
      <c r="L38" s="1"/>
    </row>
    <row r="39" spans="1:12" ht="20.25" customHeight="1" x14ac:dyDescent="0.25">
      <c r="A39" s="33"/>
      <c r="B39" s="33"/>
      <c r="C39" s="29" t="s">
        <v>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1"/>
      <c r="K39" s="1"/>
      <c r="L39" s="1"/>
    </row>
    <row r="40" spans="1:12" x14ac:dyDescent="0.25">
      <c r="A40" s="33"/>
      <c r="B40" s="33"/>
      <c r="C40" s="29" t="s">
        <v>10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"/>
      <c r="K40" s="1"/>
      <c r="L40" s="1"/>
    </row>
    <row r="41" spans="1:12" ht="33" customHeight="1" x14ac:dyDescent="0.25">
      <c r="A41" s="33"/>
      <c r="B41" s="33"/>
      <c r="C41" s="29" t="s">
        <v>11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1"/>
      <c r="K41" s="1"/>
      <c r="L41" s="1"/>
    </row>
    <row r="42" spans="1:12" ht="15.75" customHeight="1" x14ac:dyDescent="0.25">
      <c r="A42" s="33" t="s">
        <v>190</v>
      </c>
      <c r="B42" s="33" t="s">
        <v>191</v>
      </c>
      <c r="C42" s="5" t="s">
        <v>5</v>
      </c>
      <c r="D42" s="9">
        <f>SUM(D43:D48)</f>
        <v>141.5</v>
      </c>
      <c r="E42" s="9">
        <f t="shared" ref="E42:I42" si="21">SUM(E43:E48)</f>
        <v>0</v>
      </c>
      <c r="F42" s="9">
        <f t="shared" si="21"/>
        <v>50</v>
      </c>
      <c r="G42" s="9">
        <f t="shared" si="21"/>
        <v>100</v>
      </c>
      <c r="H42" s="9">
        <f t="shared" si="21"/>
        <v>100</v>
      </c>
      <c r="I42" s="9">
        <f t="shared" si="21"/>
        <v>100</v>
      </c>
      <c r="J42" s="1"/>
      <c r="K42" s="1"/>
      <c r="L42" s="1"/>
    </row>
    <row r="43" spans="1:12" x14ac:dyDescent="0.25">
      <c r="A43" s="33"/>
      <c r="B43" s="33"/>
      <c r="C43" s="2" t="s">
        <v>6</v>
      </c>
      <c r="D43" s="7">
        <v>141.5</v>
      </c>
      <c r="E43" s="26">
        <v>0</v>
      </c>
      <c r="F43" s="31">
        <v>50</v>
      </c>
      <c r="G43" s="31">
        <v>100</v>
      </c>
      <c r="H43" s="31">
        <v>100</v>
      </c>
      <c r="I43" s="31">
        <v>100</v>
      </c>
      <c r="J43" s="1"/>
      <c r="K43" s="1"/>
      <c r="L43" s="1"/>
    </row>
    <row r="44" spans="1:12" ht="15.75" customHeight="1" x14ac:dyDescent="0.25">
      <c r="A44" s="33"/>
      <c r="B44" s="33"/>
      <c r="C44" s="2" t="s">
        <v>7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1"/>
      <c r="K44" s="1"/>
      <c r="L44" s="1"/>
    </row>
    <row r="45" spans="1:12" ht="16.5" customHeight="1" x14ac:dyDescent="0.25">
      <c r="A45" s="33"/>
      <c r="B45" s="33"/>
      <c r="C45" s="2" t="s">
        <v>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"/>
      <c r="K45" s="1"/>
      <c r="L45" s="1"/>
    </row>
    <row r="46" spans="1:12" ht="20.25" customHeight="1" x14ac:dyDescent="0.25">
      <c r="A46" s="33"/>
      <c r="B46" s="33"/>
      <c r="C46" s="2" t="s">
        <v>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"/>
      <c r="K46" s="1"/>
      <c r="L46" s="1"/>
    </row>
    <row r="47" spans="1:12" x14ac:dyDescent="0.25">
      <c r="A47" s="33"/>
      <c r="B47" s="33"/>
      <c r="C47" s="2" t="s">
        <v>10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"/>
      <c r="K47" s="1"/>
      <c r="L47" s="1"/>
    </row>
    <row r="48" spans="1:12" ht="33" customHeight="1" x14ac:dyDescent="0.25">
      <c r="A48" s="33"/>
      <c r="B48" s="33"/>
      <c r="C48" s="2" t="s">
        <v>11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"/>
      <c r="K48" s="1"/>
      <c r="L48" s="1"/>
    </row>
    <row r="49" spans="1:12" ht="15.75" customHeight="1" x14ac:dyDescent="0.25">
      <c r="A49" s="33" t="s">
        <v>16</v>
      </c>
      <c r="B49" s="33" t="s">
        <v>26</v>
      </c>
      <c r="C49" s="5" t="s">
        <v>5</v>
      </c>
      <c r="D49" s="9">
        <f>SUM(D50:D55)</f>
        <v>222</v>
      </c>
      <c r="E49" s="9">
        <f t="shared" ref="E49:I49" si="22">SUM(E50:E55)</f>
        <v>300</v>
      </c>
      <c r="F49" s="9">
        <f t="shared" si="22"/>
        <v>0</v>
      </c>
      <c r="G49" s="9">
        <f t="shared" si="22"/>
        <v>0</v>
      </c>
      <c r="H49" s="9">
        <f t="shared" si="22"/>
        <v>0</v>
      </c>
      <c r="I49" s="9">
        <f t="shared" si="22"/>
        <v>0</v>
      </c>
      <c r="J49" s="1"/>
      <c r="K49" s="1"/>
      <c r="L49" s="1"/>
    </row>
    <row r="50" spans="1:12" x14ac:dyDescent="0.25">
      <c r="A50" s="33"/>
      <c r="B50" s="33"/>
      <c r="C50" s="2" t="s">
        <v>6</v>
      </c>
      <c r="D50" s="7">
        <f t="shared" ref="D50:I55" si="23">D57</f>
        <v>222</v>
      </c>
      <c r="E50" s="7">
        <f t="shared" si="23"/>
        <v>300</v>
      </c>
      <c r="F50" s="7">
        <f t="shared" si="23"/>
        <v>0</v>
      </c>
      <c r="G50" s="7">
        <f t="shared" si="23"/>
        <v>0</v>
      </c>
      <c r="H50" s="7">
        <f t="shared" si="23"/>
        <v>0</v>
      </c>
      <c r="I50" s="7">
        <f t="shared" si="23"/>
        <v>0</v>
      </c>
      <c r="J50" s="1"/>
      <c r="K50" s="1"/>
      <c r="L50" s="1"/>
    </row>
    <row r="51" spans="1:12" ht="15.75" customHeight="1" x14ac:dyDescent="0.25">
      <c r="A51" s="33"/>
      <c r="B51" s="33"/>
      <c r="C51" s="2" t="s">
        <v>7</v>
      </c>
      <c r="D51" s="7">
        <f t="shared" si="23"/>
        <v>0</v>
      </c>
      <c r="E51" s="7">
        <f t="shared" si="23"/>
        <v>0</v>
      </c>
      <c r="F51" s="7">
        <f t="shared" si="23"/>
        <v>0</v>
      </c>
      <c r="G51" s="7">
        <f t="shared" si="23"/>
        <v>0</v>
      </c>
      <c r="H51" s="7">
        <f t="shared" si="23"/>
        <v>0</v>
      </c>
      <c r="I51" s="7">
        <f t="shared" si="23"/>
        <v>0</v>
      </c>
      <c r="J51" s="1"/>
      <c r="K51" s="1"/>
      <c r="L51" s="1"/>
    </row>
    <row r="52" spans="1:12" ht="16.5" customHeight="1" x14ac:dyDescent="0.25">
      <c r="A52" s="33"/>
      <c r="B52" s="33"/>
      <c r="C52" s="2" t="s">
        <v>8</v>
      </c>
      <c r="D52" s="7">
        <f t="shared" si="23"/>
        <v>0</v>
      </c>
      <c r="E52" s="7">
        <f t="shared" si="23"/>
        <v>0</v>
      </c>
      <c r="F52" s="7">
        <f t="shared" si="23"/>
        <v>0</v>
      </c>
      <c r="G52" s="7">
        <f t="shared" si="23"/>
        <v>0</v>
      </c>
      <c r="H52" s="7">
        <f t="shared" si="23"/>
        <v>0</v>
      </c>
      <c r="I52" s="7">
        <f t="shared" si="23"/>
        <v>0</v>
      </c>
      <c r="J52" s="1"/>
      <c r="K52" s="1"/>
      <c r="L52" s="1"/>
    </row>
    <row r="53" spans="1:12" ht="20.25" customHeight="1" x14ac:dyDescent="0.25">
      <c r="A53" s="33"/>
      <c r="B53" s="33"/>
      <c r="C53" s="2" t="s">
        <v>9</v>
      </c>
      <c r="D53" s="7">
        <f t="shared" si="23"/>
        <v>0</v>
      </c>
      <c r="E53" s="7">
        <f t="shared" si="23"/>
        <v>0</v>
      </c>
      <c r="F53" s="7">
        <f t="shared" si="23"/>
        <v>0</v>
      </c>
      <c r="G53" s="7">
        <f t="shared" si="23"/>
        <v>0</v>
      </c>
      <c r="H53" s="7">
        <f t="shared" si="23"/>
        <v>0</v>
      </c>
      <c r="I53" s="7">
        <f t="shared" si="23"/>
        <v>0</v>
      </c>
      <c r="J53" s="1"/>
      <c r="K53" s="1"/>
      <c r="L53" s="1"/>
    </row>
    <row r="54" spans="1:12" x14ac:dyDescent="0.25">
      <c r="A54" s="33"/>
      <c r="B54" s="33"/>
      <c r="C54" s="2" t="s">
        <v>10</v>
      </c>
      <c r="D54" s="7">
        <f t="shared" si="23"/>
        <v>0</v>
      </c>
      <c r="E54" s="7">
        <f t="shared" si="23"/>
        <v>0</v>
      </c>
      <c r="F54" s="7">
        <f t="shared" si="23"/>
        <v>0</v>
      </c>
      <c r="G54" s="7">
        <f t="shared" si="23"/>
        <v>0</v>
      </c>
      <c r="H54" s="7">
        <f t="shared" si="23"/>
        <v>0</v>
      </c>
      <c r="I54" s="7">
        <f t="shared" si="23"/>
        <v>0</v>
      </c>
      <c r="J54" s="1"/>
      <c r="K54" s="1"/>
      <c r="L54" s="1"/>
    </row>
    <row r="55" spans="1:12" ht="33" customHeight="1" x14ac:dyDescent="0.25">
      <c r="A55" s="33"/>
      <c r="B55" s="33"/>
      <c r="C55" s="2" t="s">
        <v>11</v>
      </c>
      <c r="D55" s="7">
        <f t="shared" si="23"/>
        <v>0</v>
      </c>
      <c r="E55" s="7">
        <f t="shared" si="23"/>
        <v>0</v>
      </c>
      <c r="F55" s="7">
        <f t="shared" si="23"/>
        <v>0</v>
      </c>
      <c r="G55" s="7">
        <f t="shared" si="23"/>
        <v>0</v>
      </c>
      <c r="H55" s="7">
        <f t="shared" si="23"/>
        <v>0</v>
      </c>
      <c r="I55" s="7">
        <f t="shared" si="23"/>
        <v>0</v>
      </c>
      <c r="J55" s="1"/>
      <c r="K55" s="1"/>
      <c r="L55" s="1"/>
    </row>
    <row r="56" spans="1:12" ht="15.75" customHeight="1" x14ac:dyDescent="0.25">
      <c r="A56" s="34" t="s">
        <v>17</v>
      </c>
      <c r="B56" s="34" t="s">
        <v>27</v>
      </c>
      <c r="C56" s="5" t="s">
        <v>5</v>
      </c>
      <c r="D56" s="9">
        <f>SUM(D57:D62)</f>
        <v>222</v>
      </c>
      <c r="E56" s="9">
        <f t="shared" ref="E56:I56" si="24">SUM(E57:E62)</f>
        <v>300</v>
      </c>
      <c r="F56" s="9">
        <f t="shared" si="24"/>
        <v>0</v>
      </c>
      <c r="G56" s="9">
        <f t="shared" si="24"/>
        <v>0</v>
      </c>
      <c r="H56" s="9">
        <f t="shared" si="24"/>
        <v>0</v>
      </c>
      <c r="I56" s="9">
        <f t="shared" si="24"/>
        <v>0</v>
      </c>
      <c r="J56" s="1"/>
      <c r="K56" s="1"/>
      <c r="L56" s="1"/>
    </row>
    <row r="57" spans="1:12" x14ac:dyDescent="0.25">
      <c r="A57" s="35"/>
      <c r="B57" s="35"/>
      <c r="C57" s="2" t="s">
        <v>6</v>
      </c>
      <c r="D57" s="7">
        <v>222</v>
      </c>
      <c r="E57" s="27">
        <v>300</v>
      </c>
      <c r="F57" s="26">
        <v>0</v>
      </c>
      <c r="G57" s="26">
        <v>0</v>
      </c>
      <c r="H57" s="7">
        <v>0</v>
      </c>
      <c r="I57" s="7">
        <v>0</v>
      </c>
      <c r="J57" s="1"/>
      <c r="K57" s="1"/>
      <c r="L57" s="1"/>
    </row>
    <row r="58" spans="1:12" ht="15.75" customHeight="1" x14ac:dyDescent="0.25">
      <c r="A58" s="35"/>
      <c r="B58" s="35"/>
      <c r="C58" s="2" t="s">
        <v>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"/>
      <c r="K58" s="1"/>
      <c r="L58" s="1"/>
    </row>
    <row r="59" spans="1:12" ht="16.5" customHeight="1" x14ac:dyDescent="0.25">
      <c r="A59" s="35"/>
      <c r="B59" s="35"/>
      <c r="C59" s="2" t="s">
        <v>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"/>
      <c r="K59" s="1"/>
      <c r="L59" s="1"/>
    </row>
    <row r="60" spans="1:12" ht="20.25" customHeight="1" x14ac:dyDescent="0.25">
      <c r="A60" s="35"/>
      <c r="B60" s="35"/>
      <c r="C60" s="2" t="s">
        <v>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1"/>
      <c r="K60" s="1"/>
      <c r="L60" s="1"/>
    </row>
    <row r="61" spans="1:12" x14ac:dyDescent="0.25">
      <c r="A61" s="35"/>
      <c r="B61" s="35"/>
      <c r="C61" s="2" t="s">
        <v>10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1"/>
      <c r="K61" s="1"/>
      <c r="L61" s="1"/>
    </row>
    <row r="62" spans="1:12" ht="33" customHeight="1" x14ac:dyDescent="0.25">
      <c r="A62" s="36"/>
      <c r="B62" s="36"/>
      <c r="C62" s="2" t="s">
        <v>11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"/>
      <c r="K62" s="1"/>
      <c r="L62" s="1"/>
    </row>
    <row r="63" spans="1:12" ht="15.75" customHeight="1" x14ac:dyDescent="0.25">
      <c r="A63" s="33" t="s">
        <v>18</v>
      </c>
      <c r="B63" s="33" t="s">
        <v>28</v>
      </c>
      <c r="C63" s="5" t="s">
        <v>5</v>
      </c>
      <c r="D63" s="10">
        <f>SUM(D64:D69)</f>
        <v>0</v>
      </c>
      <c r="E63" s="10">
        <f t="shared" ref="E63:I63" si="25">SUM(E64:E69)</f>
        <v>557</v>
      </c>
      <c r="F63" s="10">
        <f t="shared" si="25"/>
        <v>334.30543</v>
      </c>
      <c r="G63" s="10">
        <f t="shared" si="25"/>
        <v>500</v>
      </c>
      <c r="H63" s="10">
        <f t="shared" si="25"/>
        <v>500</v>
      </c>
      <c r="I63" s="10">
        <f t="shared" si="25"/>
        <v>0</v>
      </c>
      <c r="J63" s="1"/>
      <c r="K63" s="13"/>
      <c r="L63" s="1"/>
    </row>
    <row r="64" spans="1:12" x14ac:dyDescent="0.25">
      <c r="A64" s="33"/>
      <c r="B64" s="33"/>
      <c r="C64" s="2" t="s">
        <v>6</v>
      </c>
      <c r="D64" s="4">
        <f t="shared" ref="D64:D69" si="26">D71+D120</f>
        <v>0</v>
      </c>
      <c r="E64" s="30">
        <f>E71+E120+E169</f>
        <v>557</v>
      </c>
      <c r="F64" s="30">
        <f>F71+F120+F169</f>
        <v>334.30543</v>
      </c>
      <c r="G64" s="30">
        <f>G71+G120+G169</f>
        <v>500</v>
      </c>
      <c r="H64" s="30">
        <f>H71+H120+H169</f>
        <v>500</v>
      </c>
      <c r="I64" s="4">
        <f t="shared" ref="I64:I69" si="27">I71+I120</f>
        <v>0</v>
      </c>
      <c r="J64" s="1"/>
      <c r="K64" s="13"/>
      <c r="L64" s="1"/>
    </row>
    <row r="65" spans="1:12" ht="15.75" customHeight="1" x14ac:dyDescent="0.25">
      <c r="A65" s="33"/>
      <c r="B65" s="33"/>
      <c r="C65" s="2" t="s">
        <v>7</v>
      </c>
      <c r="D65" s="4">
        <f t="shared" si="26"/>
        <v>0</v>
      </c>
      <c r="E65" s="4">
        <f t="shared" ref="E65:H69" si="28">E72+E121</f>
        <v>0</v>
      </c>
      <c r="F65" s="4">
        <f t="shared" si="28"/>
        <v>0</v>
      </c>
      <c r="G65" s="4">
        <f t="shared" si="28"/>
        <v>0</v>
      </c>
      <c r="H65" s="4">
        <f t="shared" si="28"/>
        <v>0</v>
      </c>
      <c r="I65" s="4">
        <f t="shared" si="27"/>
        <v>0</v>
      </c>
      <c r="J65" s="1"/>
      <c r="K65" s="13"/>
      <c r="L65" s="1"/>
    </row>
    <row r="66" spans="1:12" ht="16.5" customHeight="1" x14ac:dyDescent="0.25">
      <c r="A66" s="33"/>
      <c r="B66" s="33"/>
      <c r="C66" s="2" t="s">
        <v>8</v>
      </c>
      <c r="D66" s="4">
        <f t="shared" si="26"/>
        <v>0</v>
      </c>
      <c r="E66" s="4">
        <f t="shared" si="28"/>
        <v>0</v>
      </c>
      <c r="F66" s="4">
        <f t="shared" si="28"/>
        <v>0</v>
      </c>
      <c r="G66" s="4">
        <f t="shared" si="28"/>
        <v>0</v>
      </c>
      <c r="H66" s="4">
        <f t="shared" si="28"/>
        <v>0</v>
      </c>
      <c r="I66" s="4">
        <f t="shared" si="27"/>
        <v>0</v>
      </c>
      <c r="J66" s="1"/>
      <c r="K66" s="13"/>
      <c r="L66" s="1"/>
    </row>
    <row r="67" spans="1:12" ht="20.25" customHeight="1" x14ac:dyDescent="0.25">
      <c r="A67" s="33"/>
      <c r="B67" s="33"/>
      <c r="C67" s="2" t="s">
        <v>9</v>
      </c>
      <c r="D67" s="4">
        <f t="shared" si="26"/>
        <v>0</v>
      </c>
      <c r="E67" s="4">
        <f t="shared" si="28"/>
        <v>0</v>
      </c>
      <c r="F67" s="4">
        <f t="shared" si="28"/>
        <v>0</v>
      </c>
      <c r="G67" s="4">
        <f t="shared" si="28"/>
        <v>0</v>
      </c>
      <c r="H67" s="4">
        <f t="shared" si="28"/>
        <v>0</v>
      </c>
      <c r="I67" s="4">
        <f t="shared" si="27"/>
        <v>0</v>
      </c>
      <c r="J67" s="1"/>
      <c r="K67" s="13"/>
      <c r="L67" s="1"/>
    </row>
    <row r="68" spans="1:12" x14ac:dyDescent="0.25">
      <c r="A68" s="33"/>
      <c r="B68" s="33"/>
      <c r="C68" s="2" t="s">
        <v>10</v>
      </c>
      <c r="D68" s="4">
        <f t="shared" si="26"/>
        <v>0</v>
      </c>
      <c r="E68" s="4">
        <f t="shared" si="28"/>
        <v>0</v>
      </c>
      <c r="F68" s="4">
        <f t="shared" si="28"/>
        <v>0</v>
      </c>
      <c r="G68" s="4">
        <f t="shared" si="28"/>
        <v>0</v>
      </c>
      <c r="H68" s="4">
        <f t="shared" si="28"/>
        <v>0</v>
      </c>
      <c r="I68" s="4">
        <f t="shared" si="27"/>
        <v>0</v>
      </c>
      <c r="J68" s="1"/>
      <c r="K68" s="13"/>
      <c r="L68" s="1"/>
    </row>
    <row r="69" spans="1:12" ht="33" customHeight="1" x14ac:dyDescent="0.25">
      <c r="A69" s="33"/>
      <c r="B69" s="33"/>
      <c r="C69" s="2" t="s">
        <v>11</v>
      </c>
      <c r="D69" s="4">
        <f t="shared" si="26"/>
        <v>0</v>
      </c>
      <c r="E69" s="4">
        <f t="shared" si="28"/>
        <v>0</v>
      </c>
      <c r="F69" s="4">
        <f t="shared" si="28"/>
        <v>0</v>
      </c>
      <c r="G69" s="4">
        <f t="shared" si="28"/>
        <v>0</v>
      </c>
      <c r="H69" s="4">
        <f t="shared" si="28"/>
        <v>0</v>
      </c>
      <c r="I69" s="4">
        <f t="shared" si="27"/>
        <v>0</v>
      </c>
      <c r="J69" s="1"/>
      <c r="K69" s="13"/>
      <c r="L69" s="1"/>
    </row>
    <row r="70" spans="1:12" ht="15.75" customHeight="1" x14ac:dyDescent="0.25">
      <c r="A70" s="33" t="s">
        <v>13</v>
      </c>
      <c r="B70" s="34" t="s">
        <v>94</v>
      </c>
      <c r="C70" s="5" t="s">
        <v>5</v>
      </c>
      <c r="D70" s="10">
        <f>SUM(D71:D76)</f>
        <v>0</v>
      </c>
      <c r="E70" s="10">
        <f t="shared" ref="E70:I70" si="29">SUM(E71:E76)</f>
        <v>0</v>
      </c>
      <c r="F70" s="10">
        <f t="shared" si="29"/>
        <v>0</v>
      </c>
      <c r="G70" s="10">
        <f t="shared" si="29"/>
        <v>0</v>
      </c>
      <c r="H70" s="10">
        <f t="shared" si="29"/>
        <v>0</v>
      </c>
      <c r="I70" s="10">
        <f t="shared" si="29"/>
        <v>0</v>
      </c>
      <c r="J70" s="1"/>
      <c r="K70" s="1"/>
      <c r="L70" s="1"/>
    </row>
    <row r="71" spans="1:12" x14ac:dyDescent="0.25">
      <c r="A71" s="33"/>
      <c r="B71" s="35"/>
      <c r="C71" s="2" t="s">
        <v>6</v>
      </c>
      <c r="D71" s="7">
        <f t="shared" ref="D71:I76" si="30">D92+D113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1"/>
      <c r="K71" s="1"/>
      <c r="L71" s="1"/>
    </row>
    <row r="72" spans="1:12" ht="15.75" customHeight="1" x14ac:dyDescent="0.25">
      <c r="A72" s="33"/>
      <c r="B72" s="35"/>
      <c r="C72" s="2" t="s">
        <v>7</v>
      </c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1"/>
      <c r="K72" s="1"/>
      <c r="L72" s="1"/>
    </row>
    <row r="73" spans="1:12" ht="16.5" customHeight="1" x14ac:dyDescent="0.25">
      <c r="A73" s="33"/>
      <c r="B73" s="35"/>
      <c r="C73" s="2" t="s">
        <v>8</v>
      </c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1"/>
      <c r="K73" s="6"/>
      <c r="L73" s="1"/>
    </row>
    <row r="74" spans="1:12" ht="20.25" customHeight="1" x14ac:dyDescent="0.25">
      <c r="A74" s="33"/>
      <c r="B74" s="35"/>
      <c r="C74" s="2" t="s">
        <v>9</v>
      </c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si="30"/>
        <v>0</v>
      </c>
      <c r="H74" s="7">
        <f t="shared" si="30"/>
        <v>0</v>
      </c>
      <c r="I74" s="7">
        <f t="shared" si="30"/>
        <v>0</v>
      </c>
      <c r="J74" s="1"/>
      <c r="K74" s="1"/>
      <c r="L74" s="1"/>
    </row>
    <row r="75" spans="1:12" x14ac:dyDescent="0.25">
      <c r="A75" s="33"/>
      <c r="B75" s="35"/>
      <c r="C75" s="2" t="s">
        <v>10</v>
      </c>
      <c r="D75" s="7">
        <f t="shared" si="30"/>
        <v>0</v>
      </c>
      <c r="E75" s="7">
        <f t="shared" si="30"/>
        <v>0</v>
      </c>
      <c r="F75" s="7">
        <f t="shared" si="30"/>
        <v>0</v>
      </c>
      <c r="G75" s="7">
        <f t="shared" si="30"/>
        <v>0</v>
      </c>
      <c r="H75" s="7">
        <f t="shared" si="30"/>
        <v>0</v>
      </c>
      <c r="I75" s="7">
        <f t="shared" si="30"/>
        <v>0</v>
      </c>
      <c r="J75" s="1"/>
      <c r="K75" s="1"/>
      <c r="L75" s="1"/>
    </row>
    <row r="76" spans="1:12" ht="39.75" customHeight="1" x14ac:dyDescent="0.25">
      <c r="A76" s="33"/>
      <c r="B76" s="36"/>
      <c r="C76" s="2" t="s">
        <v>11</v>
      </c>
      <c r="D76" s="7">
        <f t="shared" si="30"/>
        <v>0</v>
      </c>
      <c r="E76" s="7">
        <f t="shared" si="30"/>
        <v>0</v>
      </c>
      <c r="F76" s="7">
        <f t="shared" si="30"/>
        <v>0</v>
      </c>
      <c r="G76" s="7">
        <f t="shared" si="30"/>
        <v>0</v>
      </c>
      <c r="H76" s="7">
        <f t="shared" si="30"/>
        <v>0</v>
      </c>
      <c r="I76" s="7">
        <f t="shared" si="30"/>
        <v>0</v>
      </c>
      <c r="J76" s="1"/>
      <c r="K76" s="1"/>
      <c r="L76" s="1"/>
    </row>
    <row r="77" spans="1:12" ht="15.75" customHeight="1" x14ac:dyDescent="0.25">
      <c r="A77" s="33" t="s">
        <v>14</v>
      </c>
      <c r="B77" s="34" t="s">
        <v>95</v>
      </c>
      <c r="C77" s="5" t="s">
        <v>5</v>
      </c>
      <c r="D77" s="9">
        <f>SUM(D78:D83)</f>
        <v>0</v>
      </c>
      <c r="E77" s="9">
        <f t="shared" ref="E77:I77" si="31">SUM(E78:E83)</f>
        <v>0</v>
      </c>
      <c r="F77" s="9">
        <f t="shared" si="31"/>
        <v>0</v>
      </c>
      <c r="G77" s="9">
        <f t="shared" si="31"/>
        <v>0</v>
      </c>
      <c r="H77" s="9">
        <f t="shared" si="31"/>
        <v>0</v>
      </c>
      <c r="I77" s="9">
        <f t="shared" si="31"/>
        <v>0</v>
      </c>
      <c r="J77" s="1"/>
      <c r="K77" s="1"/>
      <c r="L77" s="1"/>
    </row>
    <row r="78" spans="1:12" x14ac:dyDescent="0.25">
      <c r="A78" s="33"/>
      <c r="B78" s="35"/>
      <c r="C78" s="28" t="s">
        <v>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"/>
      <c r="K78" s="1"/>
      <c r="L78" s="1"/>
    </row>
    <row r="79" spans="1:12" ht="15.75" customHeight="1" x14ac:dyDescent="0.25">
      <c r="A79" s="33"/>
      <c r="B79" s="35"/>
      <c r="C79" s="28" t="s">
        <v>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"/>
      <c r="K79" s="6"/>
      <c r="L79" s="1"/>
    </row>
    <row r="80" spans="1:12" ht="16.5" customHeight="1" x14ac:dyDescent="0.25">
      <c r="A80" s="33"/>
      <c r="B80" s="35"/>
      <c r="C80" s="28" t="s">
        <v>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1"/>
      <c r="K80" s="6"/>
      <c r="L80" s="1"/>
    </row>
    <row r="81" spans="1:12" ht="20.25" customHeight="1" x14ac:dyDescent="0.25">
      <c r="A81" s="33"/>
      <c r="B81" s="35"/>
      <c r="C81" s="28" t="s">
        <v>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1"/>
      <c r="K81" s="1"/>
      <c r="L81" s="1"/>
    </row>
    <row r="82" spans="1:12" x14ac:dyDescent="0.25">
      <c r="A82" s="33"/>
      <c r="B82" s="35"/>
      <c r="C82" s="28" t="s">
        <v>10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1"/>
      <c r="K82" s="1"/>
      <c r="L82" s="1"/>
    </row>
    <row r="83" spans="1:12" ht="58.5" customHeight="1" x14ac:dyDescent="0.25">
      <c r="A83" s="33"/>
      <c r="B83" s="36"/>
      <c r="C83" s="28" t="s">
        <v>11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1"/>
      <c r="K83" s="1"/>
      <c r="L83" s="1"/>
    </row>
    <row r="84" spans="1:12" ht="15.75" customHeight="1" x14ac:dyDescent="0.25">
      <c r="A84" s="33" t="s">
        <v>86</v>
      </c>
      <c r="B84" s="34" t="s">
        <v>87</v>
      </c>
      <c r="C84" s="5" t="s">
        <v>5</v>
      </c>
      <c r="D84" s="9">
        <f>SUM(D85:D90)</f>
        <v>0</v>
      </c>
      <c r="E84" s="9">
        <f t="shared" ref="E84:I84" si="32">SUM(E85:E90)</f>
        <v>0</v>
      </c>
      <c r="F84" s="9">
        <f t="shared" si="32"/>
        <v>0</v>
      </c>
      <c r="G84" s="9">
        <f t="shared" si="32"/>
        <v>0</v>
      </c>
      <c r="H84" s="9">
        <f t="shared" si="32"/>
        <v>0</v>
      </c>
      <c r="I84" s="9">
        <f t="shared" si="32"/>
        <v>0</v>
      </c>
      <c r="J84" s="1"/>
      <c r="K84" s="1"/>
      <c r="L84" s="1"/>
    </row>
    <row r="85" spans="1:12" x14ac:dyDescent="0.25">
      <c r="A85" s="33"/>
      <c r="B85" s="35"/>
      <c r="C85" s="28" t="s">
        <v>6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1"/>
      <c r="K85" s="1"/>
      <c r="L85" s="1"/>
    </row>
    <row r="86" spans="1:12" ht="15.75" customHeight="1" x14ac:dyDescent="0.25">
      <c r="A86" s="33"/>
      <c r="B86" s="35"/>
      <c r="C86" s="28" t="s">
        <v>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1"/>
      <c r="K86" s="6"/>
      <c r="L86" s="1"/>
    </row>
    <row r="87" spans="1:12" ht="16.5" customHeight="1" x14ac:dyDescent="0.25">
      <c r="A87" s="33"/>
      <c r="B87" s="35"/>
      <c r="C87" s="28" t="s">
        <v>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1"/>
      <c r="K87" s="6"/>
      <c r="L87" s="1"/>
    </row>
    <row r="88" spans="1:12" ht="20.25" customHeight="1" x14ac:dyDescent="0.25">
      <c r="A88" s="33"/>
      <c r="B88" s="35"/>
      <c r="C88" s="28" t="s">
        <v>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1"/>
      <c r="K88" s="1"/>
      <c r="L88" s="1"/>
    </row>
    <row r="89" spans="1:12" x14ac:dyDescent="0.25">
      <c r="A89" s="33"/>
      <c r="B89" s="35"/>
      <c r="C89" s="28" t="s">
        <v>10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1"/>
      <c r="K89" s="1"/>
      <c r="L89" s="1"/>
    </row>
    <row r="90" spans="1:12" ht="58.5" customHeight="1" x14ac:dyDescent="0.25">
      <c r="A90" s="33"/>
      <c r="B90" s="36"/>
      <c r="C90" s="28" t="s">
        <v>11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"/>
      <c r="K90" s="1"/>
      <c r="L90" s="1"/>
    </row>
    <row r="91" spans="1:12" ht="15.75" customHeight="1" x14ac:dyDescent="0.25">
      <c r="A91" s="33" t="s">
        <v>88</v>
      </c>
      <c r="B91" s="34" t="s">
        <v>89</v>
      </c>
      <c r="C91" s="5" t="s">
        <v>5</v>
      </c>
      <c r="D91" s="9">
        <f>SUM(D92:D97)</f>
        <v>0</v>
      </c>
      <c r="E91" s="9">
        <f t="shared" ref="E91:I91" si="33">SUM(E92:E97)</f>
        <v>0</v>
      </c>
      <c r="F91" s="9">
        <f t="shared" si="33"/>
        <v>0</v>
      </c>
      <c r="G91" s="9">
        <f t="shared" si="33"/>
        <v>0</v>
      </c>
      <c r="H91" s="9">
        <f t="shared" si="33"/>
        <v>0</v>
      </c>
      <c r="I91" s="9">
        <f t="shared" si="33"/>
        <v>0</v>
      </c>
      <c r="J91" s="1"/>
      <c r="K91" s="1"/>
      <c r="L91" s="1"/>
    </row>
    <row r="92" spans="1:12" x14ac:dyDescent="0.25">
      <c r="A92" s="33"/>
      <c r="B92" s="35"/>
      <c r="C92" s="2" t="s">
        <v>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1"/>
      <c r="K92" s="1"/>
      <c r="L92" s="1"/>
    </row>
    <row r="93" spans="1:12" ht="15.75" customHeight="1" x14ac:dyDescent="0.25">
      <c r="A93" s="33"/>
      <c r="B93" s="35"/>
      <c r="C93" s="2" t="s">
        <v>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1"/>
      <c r="K93" s="6"/>
      <c r="L93" s="1"/>
    </row>
    <row r="94" spans="1:12" ht="16.5" customHeight="1" x14ac:dyDescent="0.25">
      <c r="A94" s="33"/>
      <c r="B94" s="35"/>
      <c r="C94" s="2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1"/>
      <c r="K94" s="6"/>
      <c r="L94" s="1"/>
    </row>
    <row r="95" spans="1:12" ht="20.25" customHeight="1" x14ac:dyDescent="0.25">
      <c r="A95" s="33"/>
      <c r="B95" s="35"/>
      <c r="C95" s="2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1"/>
      <c r="K95" s="1"/>
      <c r="L95" s="1"/>
    </row>
    <row r="96" spans="1:12" x14ac:dyDescent="0.25">
      <c r="A96" s="33"/>
      <c r="B96" s="35"/>
      <c r="C96" s="2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1"/>
      <c r="K96" s="1"/>
      <c r="L96" s="1"/>
    </row>
    <row r="97" spans="1:12" ht="58.5" customHeight="1" x14ac:dyDescent="0.25">
      <c r="A97" s="33"/>
      <c r="B97" s="36"/>
      <c r="C97" s="2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1"/>
      <c r="K97" s="1"/>
      <c r="L97" s="1"/>
    </row>
    <row r="98" spans="1:12" ht="15.75" customHeight="1" x14ac:dyDescent="0.25">
      <c r="A98" s="34" t="s">
        <v>15</v>
      </c>
      <c r="B98" s="34" t="s">
        <v>29</v>
      </c>
      <c r="C98" s="5" t="s">
        <v>5</v>
      </c>
      <c r="D98" s="9">
        <f>SUM(D99:D104)</f>
        <v>0</v>
      </c>
      <c r="E98" s="9">
        <f t="shared" ref="E98:I98" si="34">SUM(E99:E104)</f>
        <v>0</v>
      </c>
      <c r="F98" s="9">
        <f t="shared" si="34"/>
        <v>0</v>
      </c>
      <c r="G98" s="9">
        <f t="shared" si="34"/>
        <v>0</v>
      </c>
      <c r="H98" s="9">
        <f t="shared" si="34"/>
        <v>0</v>
      </c>
      <c r="I98" s="9">
        <f t="shared" si="34"/>
        <v>0</v>
      </c>
      <c r="J98" s="1"/>
      <c r="K98" s="1"/>
      <c r="L98" s="1"/>
    </row>
    <row r="99" spans="1:12" x14ac:dyDescent="0.25">
      <c r="A99" s="35"/>
      <c r="B99" s="35"/>
      <c r="C99" s="28" t="s">
        <v>6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1"/>
      <c r="K99" s="1"/>
      <c r="L99" s="1"/>
    </row>
    <row r="100" spans="1:12" ht="15.75" customHeight="1" x14ac:dyDescent="0.25">
      <c r="A100" s="35"/>
      <c r="B100" s="35"/>
      <c r="C100" s="28" t="s">
        <v>7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1"/>
      <c r="K100" s="1"/>
      <c r="L100" s="1"/>
    </row>
    <row r="101" spans="1:12" ht="16.5" customHeight="1" x14ac:dyDescent="0.25">
      <c r="A101" s="35"/>
      <c r="B101" s="35"/>
      <c r="C101" s="28" t="s">
        <v>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1"/>
      <c r="K101" s="6"/>
      <c r="L101" s="1"/>
    </row>
    <row r="102" spans="1:12" ht="20.25" customHeight="1" x14ac:dyDescent="0.25">
      <c r="A102" s="35"/>
      <c r="B102" s="35"/>
      <c r="C102" s="28" t="s">
        <v>9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1"/>
      <c r="K102" s="1"/>
      <c r="L102" s="1"/>
    </row>
    <row r="103" spans="1:12" x14ac:dyDescent="0.25">
      <c r="A103" s="35"/>
      <c r="B103" s="35"/>
      <c r="C103" s="28" t="s">
        <v>10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"/>
      <c r="K103" s="1"/>
      <c r="L103" s="1"/>
    </row>
    <row r="104" spans="1:12" ht="39.75" customHeight="1" x14ac:dyDescent="0.25">
      <c r="A104" s="36"/>
      <c r="B104" s="36"/>
      <c r="C104" s="28" t="s">
        <v>11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1"/>
      <c r="K104" s="1"/>
      <c r="L104" s="1"/>
    </row>
    <row r="105" spans="1:12" ht="15.75" customHeight="1" x14ac:dyDescent="0.25">
      <c r="A105" s="34" t="s">
        <v>91</v>
      </c>
      <c r="B105" s="34" t="s">
        <v>90</v>
      </c>
      <c r="C105" s="5" t="s">
        <v>5</v>
      </c>
      <c r="D105" s="9">
        <f>SUM(D106:D111)</f>
        <v>0</v>
      </c>
      <c r="E105" s="9">
        <f t="shared" ref="E105:I105" si="35">SUM(E106:E111)</f>
        <v>0</v>
      </c>
      <c r="F105" s="9">
        <f t="shared" si="35"/>
        <v>0</v>
      </c>
      <c r="G105" s="9">
        <f t="shared" si="35"/>
        <v>0</v>
      </c>
      <c r="H105" s="9">
        <f t="shared" si="35"/>
        <v>0</v>
      </c>
      <c r="I105" s="9">
        <f t="shared" si="35"/>
        <v>0</v>
      </c>
      <c r="J105" s="1"/>
      <c r="K105" s="1"/>
      <c r="L105" s="1"/>
    </row>
    <row r="106" spans="1:12" x14ac:dyDescent="0.25">
      <c r="A106" s="35"/>
      <c r="B106" s="35"/>
      <c r="C106" s="28" t="s">
        <v>6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1"/>
      <c r="K106" s="1"/>
      <c r="L106" s="1"/>
    </row>
    <row r="107" spans="1:12" ht="15.75" customHeight="1" x14ac:dyDescent="0.25">
      <c r="A107" s="35"/>
      <c r="B107" s="35"/>
      <c r="C107" s="28" t="s">
        <v>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1"/>
      <c r="K107" s="1"/>
      <c r="L107" s="1"/>
    </row>
    <row r="108" spans="1:12" ht="16.5" customHeight="1" x14ac:dyDescent="0.25">
      <c r="A108" s="35"/>
      <c r="B108" s="35"/>
      <c r="C108" s="28" t="s">
        <v>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1"/>
      <c r="K108" s="6"/>
      <c r="L108" s="1"/>
    </row>
    <row r="109" spans="1:12" ht="20.25" customHeight="1" x14ac:dyDescent="0.25">
      <c r="A109" s="35"/>
      <c r="B109" s="35"/>
      <c r="C109" s="28" t="s">
        <v>9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1"/>
      <c r="K109" s="1"/>
      <c r="L109" s="1"/>
    </row>
    <row r="110" spans="1:12" x14ac:dyDescent="0.25">
      <c r="A110" s="35"/>
      <c r="B110" s="35"/>
      <c r="C110" s="28" t="s">
        <v>10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1"/>
      <c r="K110" s="1"/>
      <c r="L110" s="1"/>
    </row>
    <row r="111" spans="1:12" ht="39.75" customHeight="1" x14ac:dyDescent="0.25">
      <c r="A111" s="36"/>
      <c r="B111" s="36"/>
      <c r="C111" s="28" t="s">
        <v>11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1"/>
      <c r="K111" s="1"/>
      <c r="L111" s="1"/>
    </row>
    <row r="112" spans="1:12" ht="15.75" customHeight="1" x14ac:dyDescent="0.25">
      <c r="A112" s="34" t="s">
        <v>92</v>
      </c>
      <c r="B112" s="34" t="s">
        <v>93</v>
      </c>
      <c r="C112" s="5" t="s">
        <v>5</v>
      </c>
      <c r="D112" s="9">
        <f>SUM(D113:D118)</f>
        <v>0</v>
      </c>
      <c r="E112" s="9">
        <f t="shared" ref="E112:I112" si="36">SUM(E113:E118)</f>
        <v>0</v>
      </c>
      <c r="F112" s="9">
        <f t="shared" si="36"/>
        <v>0</v>
      </c>
      <c r="G112" s="9">
        <f t="shared" si="36"/>
        <v>0</v>
      </c>
      <c r="H112" s="9">
        <f t="shared" si="36"/>
        <v>0</v>
      </c>
      <c r="I112" s="9">
        <f t="shared" si="36"/>
        <v>0</v>
      </c>
      <c r="J112" s="1"/>
      <c r="K112" s="1"/>
      <c r="L112" s="1"/>
    </row>
    <row r="113" spans="1:12" x14ac:dyDescent="0.25">
      <c r="A113" s="35"/>
      <c r="B113" s="35"/>
      <c r="C113" s="2" t="s">
        <v>6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1"/>
      <c r="K113" s="1"/>
      <c r="L113" s="1"/>
    </row>
    <row r="114" spans="1:12" ht="15.75" customHeight="1" x14ac:dyDescent="0.25">
      <c r="A114" s="35"/>
      <c r="B114" s="35"/>
      <c r="C114" s="2" t="s">
        <v>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1"/>
      <c r="K114" s="1"/>
      <c r="L114" s="1"/>
    </row>
    <row r="115" spans="1:12" ht="16.5" customHeight="1" x14ac:dyDescent="0.25">
      <c r="A115" s="35"/>
      <c r="B115" s="35"/>
      <c r="C115" s="2" t="s">
        <v>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1"/>
      <c r="K115" s="6"/>
      <c r="L115" s="1"/>
    </row>
    <row r="116" spans="1:12" ht="20.25" customHeight="1" x14ac:dyDescent="0.25">
      <c r="A116" s="35"/>
      <c r="B116" s="35"/>
      <c r="C116" s="2" t="s">
        <v>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1"/>
      <c r="K116" s="1"/>
      <c r="L116" s="1"/>
    </row>
    <row r="117" spans="1:12" x14ac:dyDescent="0.25">
      <c r="A117" s="35"/>
      <c r="B117" s="35"/>
      <c r="C117" s="2" t="s">
        <v>10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1"/>
      <c r="K117" s="1"/>
      <c r="L117" s="1"/>
    </row>
    <row r="118" spans="1:12" ht="29.25" customHeight="1" x14ac:dyDescent="0.25">
      <c r="A118" s="36"/>
      <c r="B118" s="36"/>
      <c r="C118" s="2" t="s">
        <v>11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1"/>
      <c r="K118" s="1"/>
      <c r="L118" s="1"/>
    </row>
    <row r="119" spans="1:12" ht="15.75" customHeight="1" x14ac:dyDescent="0.25">
      <c r="A119" s="33" t="s">
        <v>19</v>
      </c>
      <c r="B119" s="34" t="s">
        <v>96</v>
      </c>
      <c r="C119" s="5" t="s">
        <v>5</v>
      </c>
      <c r="D119" s="9">
        <f>SUM(D120:D125)</f>
        <v>0</v>
      </c>
      <c r="E119" s="9">
        <f t="shared" ref="E119:I119" si="37">SUM(E120:E125)</f>
        <v>0</v>
      </c>
      <c r="F119" s="9">
        <f t="shared" si="37"/>
        <v>0</v>
      </c>
      <c r="G119" s="9">
        <f t="shared" si="37"/>
        <v>0</v>
      </c>
      <c r="H119" s="9">
        <f t="shared" si="37"/>
        <v>0</v>
      </c>
      <c r="I119" s="9">
        <f t="shared" si="37"/>
        <v>0</v>
      </c>
      <c r="J119" s="1"/>
      <c r="K119" s="1"/>
      <c r="L119" s="1"/>
    </row>
    <row r="120" spans="1:12" x14ac:dyDescent="0.25">
      <c r="A120" s="33"/>
      <c r="B120" s="35"/>
      <c r="C120" s="2" t="s">
        <v>6</v>
      </c>
      <c r="D120" s="7">
        <f t="shared" ref="D120:D125" si="38">D141+D211</f>
        <v>0</v>
      </c>
      <c r="E120" s="7">
        <f t="shared" ref="E120:I120" si="39">E141+E211</f>
        <v>0</v>
      </c>
      <c r="F120" s="7">
        <f t="shared" si="39"/>
        <v>0</v>
      </c>
      <c r="G120" s="7">
        <f t="shared" si="39"/>
        <v>0</v>
      </c>
      <c r="H120" s="7">
        <f t="shared" si="39"/>
        <v>0</v>
      </c>
      <c r="I120" s="7">
        <f t="shared" si="39"/>
        <v>0</v>
      </c>
      <c r="J120" s="1"/>
      <c r="K120" s="1"/>
      <c r="L120" s="1"/>
    </row>
    <row r="121" spans="1:12" ht="15.75" customHeight="1" x14ac:dyDescent="0.25">
      <c r="A121" s="33"/>
      <c r="B121" s="35"/>
      <c r="C121" s="2" t="s">
        <v>7</v>
      </c>
      <c r="D121" s="7">
        <f t="shared" si="38"/>
        <v>0</v>
      </c>
      <c r="E121" s="7">
        <f t="shared" ref="E121:I125" si="40">E142+E212</f>
        <v>0</v>
      </c>
      <c r="F121" s="7">
        <f t="shared" si="40"/>
        <v>0</v>
      </c>
      <c r="G121" s="7">
        <f t="shared" si="40"/>
        <v>0</v>
      </c>
      <c r="H121" s="7">
        <f t="shared" si="40"/>
        <v>0</v>
      </c>
      <c r="I121" s="7">
        <f t="shared" si="40"/>
        <v>0</v>
      </c>
      <c r="J121" s="1"/>
      <c r="K121" s="1"/>
      <c r="L121" s="1"/>
    </row>
    <row r="122" spans="1:12" ht="16.5" customHeight="1" x14ac:dyDescent="0.25">
      <c r="A122" s="33"/>
      <c r="B122" s="35"/>
      <c r="C122" s="2" t="s">
        <v>8</v>
      </c>
      <c r="D122" s="7">
        <f t="shared" si="38"/>
        <v>0</v>
      </c>
      <c r="E122" s="7">
        <f t="shared" si="40"/>
        <v>0</v>
      </c>
      <c r="F122" s="7">
        <f t="shared" si="40"/>
        <v>0</v>
      </c>
      <c r="G122" s="7">
        <f t="shared" si="40"/>
        <v>0</v>
      </c>
      <c r="H122" s="7">
        <f t="shared" si="40"/>
        <v>0</v>
      </c>
      <c r="I122" s="7">
        <f t="shared" si="40"/>
        <v>0</v>
      </c>
      <c r="J122" s="1"/>
      <c r="K122" s="8"/>
      <c r="L122" s="1"/>
    </row>
    <row r="123" spans="1:12" ht="20.25" customHeight="1" x14ac:dyDescent="0.25">
      <c r="A123" s="33"/>
      <c r="B123" s="35"/>
      <c r="C123" s="2" t="s">
        <v>9</v>
      </c>
      <c r="D123" s="7">
        <f t="shared" si="38"/>
        <v>0</v>
      </c>
      <c r="E123" s="7">
        <f t="shared" si="40"/>
        <v>0</v>
      </c>
      <c r="F123" s="7">
        <f t="shared" si="40"/>
        <v>0</v>
      </c>
      <c r="G123" s="7">
        <f t="shared" si="40"/>
        <v>0</v>
      </c>
      <c r="H123" s="7">
        <f t="shared" si="40"/>
        <v>0</v>
      </c>
      <c r="I123" s="7">
        <f t="shared" si="40"/>
        <v>0</v>
      </c>
      <c r="J123" s="1"/>
      <c r="K123" s="1"/>
      <c r="L123" s="1"/>
    </row>
    <row r="124" spans="1:12" x14ac:dyDescent="0.25">
      <c r="A124" s="33"/>
      <c r="B124" s="35"/>
      <c r="C124" s="2" t="s">
        <v>10</v>
      </c>
      <c r="D124" s="7">
        <f t="shared" si="38"/>
        <v>0</v>
      </c>
      <c r="E124" s="7">
        <f t="shared" si="40"/>
        <v>0</v>
      </c>
      <c r="F124" s="7">
        <f t="shared" si="40"/>
        <v>0</v>
      </c>
      <c r="G124" s="7">
        <f t="shared" si="40"/>
        <v>0</v>
      </c>
      <c r="H124" s="7">
        <f t="shared" si="40"/>
        <v>0</v>
      </c>
      <c r="I124" s="7">
        <f t="shared" si="40"/>
        <v>0</v>
      </c>
      <c r="J124" s="1"/>
      <c r="K124" s="1"/>
      <c r="L124" s="1"/>
    </row>
    <row r="125" spans="1:12" ht="39.75" customHeight="1" x14ac:dyDescent="0.25">
      <c r="A125" s="33"/>
      <c r="B125" s="36"/>
      <c r="C125" s="2" t="s">
        <v>11</v>
      </c>
      <c r="D125" s="7">
        <f t="shared" si="38"/>
        <v>0</v>
      </c>
      <c r="E125" s="7">
        <f t="shared" si="40"/>
        <v>0</v>
      </c>
      <c r="F125" s="7">
        <f t="shared" si="40"/>
        <v>0</v>
      </c>
      <c r="G125" s="7">
        <f t="shared" si="40"/>
        <v>0</v>
      </c>
      <c r="H125" s="7">
        <f t="shared" si="40"/>
        <v>0</v>
      </c>
      <c r="I125" s="7">
        <f t="shared" si="40"/>
        <v>0</v>
      </c>
      <c r="J125" s="1"/>
      <c r="K125" s="1"/>
      <c r="L125" s="1"/>
    </row>
    <row r="126" spans="1:12" ht="15.75" customHeight="1" x14ac:dyDescent="0.25">
      <c r="A126" s="33" t="s">
        <v>20</v>
      </c>
      <c r="B126" s="34" t="s">
        <v>97</v>
      </c>
      <c r="C126" s="5" t="s">
        <v>5</v>
      </c>
      <c r="D126" s="9">
        <f>SUM(D127:D132)</f>
        <v>0</v>
      </c>
      <c r="E126" s="9">
        <f t="shared" ref="E126:I126" si="41">SUM(E127:E132)</f>
        <v>0</v>
      </c>
      <c r="F126" s="9">
        <f t="shared" si="41"/>
        <v>0</v>
      </c>
      <c r="G126" s="9">
        <f t="shared" si="41"/>
        <v>0</v>
      </c>
      <c r="H126" s="9">
        <f t="shared" si="41"/>
        <v>0</v>
      </c>
      <c r="I126" s="9">
        <f t="shared" si="41"/>
        <v>0</v>
      </c>
      <c r="J126" s="1"/>
      <c r="K126" s="1"/>
      <c r="L126" s="1"/>
    </row>
    <row r="127" spans="1:12" x14ac:dyDescent="0.25">
      <c r="A127" s="33"/>
      <c r="B127" s="35"/>
      <c r="C127" s="28" t="s">
        <v>6</v>
      </c>
      <c r="D127" s="7">
        <v>0</v>
      </c>
      <c r="E127" s="26">
        <v>0</v>
      </c>
      <c r="F127" s="26">
        <v>0</v>
      </c>
      <c r="G127" s="7">
        <v>0</v>
      </c>
      <c r="H127" s="7">
        <v>0</v>
      </c>
      <c r="I127" s="7">
        <v>0</v>
      </c>
      <c r="J127" s="1"/>
      <c r="K127" s="1"/>
      <c r="L127" s="1"/>
    </row>
    <row r="128" spans="1:12" ht="15.75" customHeight="1" x14ac:dyDescent="0.25">
      <c r="A128" s="33"/>
      <c r="B128" s="35"/>
      <c r="C128" s="28" t="s">
        <v>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1"/>
      <c r="K128" s="6"/>
      <c r="L128" s="1"/>
    </row>
    <row r="129" spans="1:12" ht="16.5" customHeight="1" x14ac:dyDescent="0.25">
      <c r="A129" s="33"/>
      <c r="B129" s="35"/>
      <c r="C129" s="28" t="s">
        <v>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1"/>
      <c r="K129" s="6"/>
      <c r="L129" s="1"/>
    </row>
    <row r="130" spans="1:12" ht="20.25" customHeight="1" x14ac:dyDescent="0.25">
      <c r="A130" s="33"/>
      <c r="B130" s="35"/>
      <c r="C130" s="28" t="s">
        <v>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1"/>
      <c r="K130" s="1"/>
      <c r="L130" s="1"/>
    </row>
    <row r="131" spans="1:12" x14ac:dyDescent="0.25">
      <c r="A131" s="33"/>
      <c r="B131" s="35"/>
      <c r="C131" s="28" t="s">
        <v>10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1"/>
      <c r="K131" s="1"/>
      <c r="L131" s="1"/>
    </row>
    <row r="132" spans="1:12" ht="58.5" customHeight="1" x14ac:dyDescent="0.25">
      <c r="A132" s="33"/>
      <c r="B132" s="36"/>
      <c r="C132" s="28" t="s">
        <v>11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1"/>
      <c r="K132" s="1"/>
      <c r="L132" s="1"/>
    </row>
    <row r="133" spans="1:12" ht="15.75" customHeight="1" x14ac:dyDescent="0.25">
      <c r="A133" s="33" t="s">
        <v>98</v>
      </c>
      <c r="B133" s="34" t="s">
        <v>99</v>
      </c>
      <c r="C133" s="5" t="s">
        <v>5</v>
      </c>
      <c r="D133" s="9">
        <f>SUM(D134:D139)</f>
        <v>0</v>
      </c>
      <c r="E133" s="9">
        <f t="shared" ref="E133:I133" si="42">SUM(E134:E139)</f>
        <v>0</v>
      </c>
      <c r="F133" s="9">
        <f t="shared" si="42"/>
        <v>0</v>
      </c>
      <c r="G133" s="9">
        <f t="shared" si="42"/>
        <v>0</v>
      </c>
      <c r="H133" s="9">
        <f t="shared" si="42"/>
        <v>0</v>
      </c>
      <c r="I133" s="9">
        <f t="shared" si="42"/>
        <v>0</v>
      </c>
      <c r="J133" s="1"/>
      <c r="K133" s="1"/>
      <c r="L133" s="1"/>
    </row>
    <row r="134" spans="1:12" x14ac:dyDescent="0.25">
      <c r="A134" s="33"/>
      <c r="B134" s="35"/>
      <c r="C134" s="28" t="s">
        <v>6</v>
      </c>
      <c r="D134" s="7">
        <v>0</v>
      </c>
      <c r="E134" s="26">
        <v>0</v>
      </c>
      <c r="F134" s="26">
        <v>0</v>
      </c>
      <c r="G134" s="7">
        <v>0</v>
      </c>
      <c r="H134" s="7">
        <v>0</v>
      </c>
      <c r="I134" s="7">
        <v>0</v>
      </c>
      <c r="J134" s="1"/>
      <c r="K134" s="1"/>
      <c r="L134" s="1"/>
    </row>
    <row r="135" spans="1:12" ht="15.75" customHeight="1" x14ac:dyDescent="0.25">
      <c r="A135" s="33"/>
      <c r="B135" s="35"/>
      <c r="C135" s="28" t="s">
        <v>7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1"/>
      <c r="K135" s="6"/>
      <c r="L135" s="1"/>
    </row>
    <row r="136" spans="1:12" ht="16.5" customHeight="1" x14ac:dyDescent="0.25">
      <c r="A136" s="33"/>
      <c r="B136" s="35"/>
      <c r="C136" s="28" t="s">
        <v>8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1"/>
      <c r="K136" s="6"/>
      <c r="L136" s="1"/>
    </row>
    <row r="137" spans="1:12" ht="20.25" customHeight="1" x14ac:dyDescent="0.25">
      <c r="A137" s="33"/>
      <c r="B137" s="35"/>
      <c r="C137" s="28" t="s">
        <v>9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1"/>
      <c r="K137" s="1"/>
      <c r="L137" s="1"/>
    </row>
    <row r="138" spans="1:12" x14ac:dyDescent="0.25">
      <c r="A138" s="33"/>
      <c r="B138" s="35"/>
      <c r="C138" s="28" t="s">
        <v>10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1"/>
      <c r="K138" s="1"/>
      <c r="L138" s="1"/>
    </row>
    <row r="139" spans="1:12" ht="58.5" customHeight="1" x14ac:dyDescent="0.25">
      <c r="A139" s="33"/>
      <c r="B139" s="36"/>
      <c r="C139" s="28" t="s">
        <v>11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1"/>
      <c r="K139" s="1"/>
      <c r="L139" s="1"/>
    </row>
    <row r="140" spans="1:12" ht="15.75" customHeight="1" x14ac:dyDescent="0.25">
      <c r="A140" s="33" t="s">
        <v>100</v>
      </c>
      <c r="B140" s="34" t="s">
        <v>101</v>
      </c>
      <c r="C140" s="5" t="s">
        <v>5</v>
      </c>
      <c r="D140" s="9">
        <f>SUM(D141:D146)</f>
        <v>0</v>
      </c>
      <c r="E140" s="9">
        <f t="shared" ref="E140:I140" si="43">SUM(E141:E146)</f>
        <v>0</v>
      </c>
      <c r="F140" s="9">
        <f t="shared" si="43"/>
        <v>0</v>
      </c>
      <c r="G140" s="9">
        <f t="shared" si="43"/>
        <v>0</v>
      </c>
      <c r="H140" s="9">
        <f t="shared" si="43"/>
        <v>0</v>
      </c>
      <c r="I140" s="9">
        <f t="shared" si="43"/>
        <v>0</v>
      </c>
      <c r="J140" s="1"/>
      <c r="K140" s="1"/>
      <c r="L140" s="1"/>
    </row>
    <row r="141" spans="1:12" x14ac:dyDescent="0.25">
      <c r="A141" s="33"/>
      <c r="B141" s="35"/>
      <c r="C141" s="2" t="s">
        <v>6</v>
      </c>
      <c r="D141" s="7">
        <v>0</v>
      </c>
      <c r="E141" s="26">
        <v>0</v>
      </c>
      <c r="F141" s="26">
        <v>0</v>
      </c>
      <c r="G141" s="7">
        <v>0</v>
      </c>
      <c r="H141" s="7">
        <v>0</v>
      </c>
      <c r="I141" s="7">
        <v>0</v>
      </c>
      <c r="J141" s="1"/>
      <c r="K141" s="1"/>
      <c r="L141" s="1"/>
    </row>
    <row r="142" spans="1:12" ht="15.75" customHeight="1" x14ac:dyDescent="0.25">
      <c r="A142" s="33"/>
      <c r="B142" s="35"/>
      <c r="C142" s="2" t="s">
        <v>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1"/>
      <c r="K142" s="6"/>
      <c r="L142" s="1"/>
    </row>
    <row r="143" spans="1:12" ht="16.5" customHeight="1" x14ac:dyDescent="0.25">
      <c r="A143" s="33"/>
      <c r="B143" s="35"/>
      <c r="C143" s="2" t="s">
        <v>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1"/>
      <c r="K143" s="6"/>
      <c r="L143" s="1"/>
    </row>
    <row r="144" spans="1:12" ht="20.25" customHeight="1" x14ac:dyDescent="0.25">
      <c r="A144" s="33"/>
      <c r="B144" s="35"/>
      <c r="C144" s="2" t="s">
        <v>9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1"/>
      <c r="K144" s="1"/>
      <c r="L144" s="1"/>
    </row>
    <row r="145" spans="1:12" x14ac:dyDescent="0.25">
      <c r="A145" s="33"/>
      <c r="B145" s="35"/>
      <c r="C145" s="2" t="s">
        <v>10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1"/>
      <c r="K145" s="1"/>
      <c r="L145" s="1"/>
    </row>
    <row r="146" spans="1:12" ht="58.5" customHeight="1" x14ac:dyDescent="0.25">
      <c r="A146" s="33"/>
      <c r="B146" s="36"/>
      <c r="C146" s="2" t="s">
        <v>11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1"/>
      <c r="K146" s="1"/>
      <c r="L146" s="1"/>
    </row>
    <row r="147" spans="1:12" ht="15.75" customHeight="1" x14ac:dyDescent="0.25">
      <c r="A147" s="33" t="s">
        <v>21</v>
      </c>
      <c r="B147" s="34" t="s">
        <v>102</v>
      </c>
      <c r="C147" s="5" t="s">
        <v>5</v>
      </c>
      <c r="D147" s="9">
        <f>SUM(D148:D153)</f>
        <v>0</v>
      </c>
      <c r="E147" s="9">
        <f t="shared" ref="E147:I147" si="44">SUM(E148:E153)</f>
        <v>0</v>
      </c>
      <c r="F147" s="9">
        <f t="shared" si="44"/>
        <v>0</v>
      </c>
      <c r="G147" s="9">
        <f t="shared" si="44"/>
        <v>0</v>
      </c>
      <c r="H147" s="9">
        <f t="shared" si="44"/>
        <v>0</v>
      </c>
      <c r="I147" s="9">
        <f t="shared" si="44"/>
        <v>0</v>
      </c>
      <c r="J147" s="1"/>
      <c r="K147" s="1"/>
      <c r="L147" s="1"/>
    </row>
    <row r="148" spans="1:12" x14ac:dyDescent="0.25">
      <c r="A148" s="33"/>
      <c r="B148" s="35"/>
      <c r="C148" s="28" t="s">
        <v>6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1"/>
      <c r="K148" s="1"/>
      <c r="L148" s="1"/>
    </row>
    <row r="149" spans="1:12" ht="15.75" customHeight="1" x14ac:dyDescent="0.25">
      <c r="A149" s="33"/>
      <c r="B149" s="35"/>
      <c r="C149" s="28" t="s">
        <v>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1"/>
      <c r="K149" s="1"/>
      <c r="L149" s="1"/>
    </row>
    <row r="150" spans="1:12" ht="16.5" customHeight="1" x14ac:dyDescent="0.25">
      <c r="A150" s="33"/>
      <c r="B150" s="35"/>
      <c r="C150" s="28" t="s">
        <v>8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1"/>
      <c r="K150" s="6"/>
      <c r="L150" s="1"/>
    </row>
    <row r="151" spans="1:12" ht="20.25" customHeight="1" x14ac:dyDescent="0.25">
      <c r="A151" s="33"/>
      <c r="B151" s="35"/>
      <c r="C151" s="28" t="s">
        <v>9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1"/>
      <c r="K151" s="1"/>
      <c r="L151" s="1"/>
    </row>
    <row r="152" spans="1:12" x14ac:dyDescent="0.25">
      <c r="A152" s="33"/>
      <c r="B152" s="35"/>
      <c r="C152" s="28" t="s">
        <v>10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1"/>
      <c r="K152" s="1"/>
      <c r="L152" s="1"/>
    </row>
    <row r="153" spans="1:12" ht="39.75" customHeight="1" x14ac:dyDescent="0.25">
      <c r="A153" s="33"/>
      <c r="B153" s="36"/>
      <c r="C153" s="28" t="s">
        <v>11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1"/>
      <c r="K153" s="1"/>
      <c r="L153" s="1"/>
    </row>
    <row r="154" spans="1:12" ht="15.75" customHeight="1" x14ac:dyDescent="0.25">
      <c r="A154" s="33" t="s">
        <v>103</v>
      </c>
      <c r="B154" s="34" t="s">
        <v>99</v>
      </c>
      <c r="C154" s="5" t="s">
        <v>5</v>
      </c>
      <c r="D154" s="9">
        <f>SUM(D155:D160)</f>
        <v>0</v>
      </c>
      <c r="E154" s="9">
        <f t="shared" ref="E154:I154" si="45">SUM(E155:E160)</f>
        <v>0</v>
      </c>
      <c r="F154" s="9">
        <f t="shared" si="45"/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1"/>
      <c r="K154" s="1"/>
      <c r="L154" s="1"/>
    </row>
    <row r="155" spans="1:12" x14ac:dyDescent="0.25">
      <c r="A155" s="33"/>
      <c r="B155" s="35"/>
      <c r="C155" s="28" t="s">
        <v>6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1"/>
      <c r="K155" s="1"/>
      <c r="L155" s="1"/>
    </row>
    <row r="156" spans="1:12" ht="15.75" customHeight="1" x14ac:dyDescent="0.25">
      <c r="A156" s="33"/>
      <c r="B156" s="35"/>
      <c r="C156" s="28" t="s">
        <v>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1"/>
      <c r="K156" s="1"/>
      <c r="L156" s="1"/>
    </row>
    <row r="157" spans="1:12" ht="16.5" customHeight="1" x14ac:dyDescent="0.25">
      <c r="A157" s="33"/>
      <c r="B157" s="35"/>
      <c r="C157" s="28" t="s">
        <v>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1"/>
      <c r="K157" s="6"/>
      <c r="L157" s="1"/>
    </row>
    <row r="158" spans="1:12" ht="20.25" customHeight="1" x14ac:dyDescent="0.25">
      <c r="A158" s="33"/>
      <c r="B158" s="35"/>
      <c r="C158" s="28" t="s">
        <v>9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1"/>
      <c r="K158" s="1"/>
      <c r="L158" s="1"/>
    </row>
    <row r="159" spans="1:12" x14ac:dyDescent="0.25">
      <c r="A159" s="33"/>
      <c r="B159" s="35"/>
      <c r="C159" s="28" t="s">
        <v>10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1"/>
      <c r="K159" s="1"/>
      <c r="L159" s="1"/>
    </row>
    <row r="160" spans="1:12" ht="39.75" customHeight="1" x14ac:dyDescent="0.25">
      <c r="A160" s="33"/>
      <c r="B160" s="36"/>
      <c r="C160" s="28" t="s">
        <v>11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1"/>
      <c r="K160" s="1"/>
      <c r="L160" s="1"/>
    </row>
    <row r="161" spans="1:12" ht="15.75" customHeight="1" x14ac:dyDescent="0.25">
      <c r="A161" s="33" t="s">
        <v>104</v>
      </c>
      <c r="B161" s="34" t="s">
        <v>101</v>
      </c>
      <c r="C161" s="5" t="s">
        <v>5</v>
      </c>
      <c r="D161" s="9">
        <f>SUM(D162:D167)</f>
        <v>0</v>
      </c>
      <c r="E161" s="9">
        <f t="shared" ref="E161:I161" si="46">SUM(E162:E167)</f>
        <v>0</v>
      </c>
      <c r="F161" s="9">
        <f t="shared" si="46"/>
        <v>0</v>
      </c>
      <c r="G161" s="9">
        <f t="shared" si="46"/>
        <v>0</v>
      </c>
      <c r="H161" s="9">
        <f t="shared" si="46"/>
        <v>0</v>
      </c>
      <c r="I161" s="9">
        <f t="shared" si="46"/>
        <v>0</v>
      </c>
      <c r="J161" s="1"/>
      <c r="K161" s="1"/>
      <c r="L161" s="1"/>
    </row>
    <row r="162" spans="1:12" x14ac:dyDescent="0.25">
      <c r="A162" s="33"/>
      <c r="B162" s="35"/>
      <c r="C162" s="28" t="s">
        <v>6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1"/>
      <c r="K162" s="1"/>
      <c r="L162" s="1"/>
    </row>
    <row r="163" spans="1:12" ht="15.75" customHeight="1" x14ac:dyDescent="0.25">
      <c r="A163" s="33"/>
      <c r="B163" s="35"/>
      <c r="C163" s="28" t="s">
        <v>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"/>
      <c r="K163" s="1"/>
      <c r="L163" s="1"/>
    </row>
    <row r="164" spans="1:12" ht="16.5" customHeight="1" x14ac:dyDescent="0.25">
      <c r="A164" s="33"/>
      <c r="B164" s="35"/>
      <c r="C164" s="28" t="s">
        <v>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1"/>
      <c r="K164" s="6"/>
      <c r="L164" s="1"/>
    </row>
    <row r="165" spans="1:12" ht="20.25" customHeight="1" x14ac:dyDescent="0.25">
      <c r="A165" s="33"/>
      <c r="B165" s="35"/>
      <c r="C165" s="28" t="s">
        <v>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1"/>
      <c r="K165" s="1"/>
      <c r="L165" s="1"/>
    </row>
    <row r="166" spans="1:12" x14ac:dyDescent="0.25">
      <c r="A166" s="33"/>
      <c r="B166" s="35"/>
      <c r="C166" s="28" t="s">
        <v>10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1"/>
      <c r="K166" s="1"/>
      <c r="L166" s="1"/>
    </row>
    <row r="167" spans="1:12" ht="39.75" customHeight="1" x14ac:dyDescent="0.25">
      <c r="A167" s="33"/>
      <c r="B167" s="36"/>
      <c r="C167" s="28" t="s">
        <v>11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1"/>
      <c r="K167" s="1"/>
      <c r="L167" s="1"/>
    </row>
    <row r="168" spans="1:12" ht="15.75" customHeight="1" x14ac:dyDescent="0.25">
      <c r="A168" s="33" t="s">
        <v>105</v>
      </c>
      <c r="B168" s="34" t="s">
        <v>101</v>
      </c>
      <c r="C168" s="5" t="s">
        <v>5</v>
      </c>
      <c r="D168" s="9">
        <f>SUM(D169:D174)</f>
        <v>0</v>
      </c>
      <c r="E168" s="9">
        <f t="shared" ref="E168:I168" si="47">SUM(E169:E174)</f>
        <v>557</v>
      </c>
      <c r="F168" s="9">
        <f t="shared" si="47"/>
        <v>334.30543</v>
      </c>
      <c r="G168" s="9">
        <f t="shared" si="47"/>
        <v>500</v>
      </c>
      <c r="H168" s="9">
        <f t="shared" si="47"/>
        <v>500</v>
      </c>
      <c r="I168" s="9">
        <f t="shared" si="47"/>
        <v>0</v>
      </c>
      <c r="J168" s="1"/>
      <c r="K168" s="1"/>
      <c r="L168" s="1"/>
    </row>
    <row r="169" spans="1:12" x14ac:dyDescent="0.25">
      <c r="A169" s="33"/>
      <c r="B169" s="35"/>
      <c r="C169" s="28" t="s">
        <v>6</v>
      </c>
      <c r="D169" s="7">
        <v>0</v>
      </c>
      <c r="E169" s="31">
        <f>E176+E197</f>
        <v>557</v>
      </c>
      <c r="F169" s="31">
        <f>F176+F197</f>
        <v>334.30543</v>
      </c>
      <c r="G169" s="31">
        <f>G176+G197</f>
        <v>500</v>
      </c>
      <c r="H169" s="31">
        <f>H176+H197</f>
        <v>500</v>
      </c>
      <c r="I169" s="7">
        <v>0</v>
      </c>
      <c r="J169" s="1"/>
      <c r="K169" s="1"/>
      <c r="L169" s="1"/>
    </row>
    <row r="170" spans="1:12" ht="15.75" customHeight="1" x14ac:dyDescent="0.25">
      <c r="A170" s="33"/>
      <c r="B170" s="35"/>
      <c r="C170" s="28" t="s">
        <v>7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1"/>
      <c r="K170" s="1"/>
      <c r="L170" s="1"/>
    </row>
    <row r="171" spans="1:12" ht="16.5" customHeight="1" x14ac:dyDescent="0.25">
      <c r="A171" s="33"/>
      <c r="B171" s="35"/>
      <c r="C171" s="28" t="s">
        <v>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1"/>
      <c r="K171" s="6"/>
      <c r="L171" s="1"/>
    </row>
    <row r="172" spans="1:12" ht="20.25" customHeight="1" x14ac:dyDescent="0.25">
      <c r="A172" s="33"/>
      <c r="B172" s="35"/>
      <c r="C172" s="28" t="s">
        <v>9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1"/>
      <c r="K172" s="1"/>
      <c r="L172" s="1"/>
    </row>
    <row r="173" spans="1:12" x14ac:dyDescent="0.25">
      <c r="A173" s="33"/>
      <c r="B173" s="35"/>
      <c r="C173" s="28" t="s">
        <v>10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1"/>
      <c r="K173" s="1"/>
      <c r="L173" s="1"/>
    </row>
    <row r="174" spans="1:12" ht="39.75" customHeight="1" x14ac:dyDescent="0.25">
      <c r="A174" s="33"/>
      <c r="B174" s="36"/>
      <c r="C174" s="28" t="s">
        <v>11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1"/>
      <c r="K174" s="1"/>
      <c r="L174" s="1"/>
    </row>
    <row r="175" spans="1:12" ht="15.75" customHeight="1" x14ac:dyDescent="0.25">
      <c r="A175" s="33" t="s">
        <v>106</v>
      </c>
      <c r="B175" s="34" t="s">
        <v>82</v>
      </c>
      <c r="C175" s="5" t="s">
        <v>5</v>
      </c>
      <c r="D175" s="9">
        <f>SUM(D176:D181)</f>
        <v>0</v>
      </c>
      <c r="E175" s="9">
        <f t="shared" ref="E175:I175" si="48">SUM(E176:E181)</f>
        <v>557</v>
      </c>
      <c r="F175" s="9">
        <f t="shared" si="48"/>
        <v>334.30543</v>
      </c>
      <c r="G175" s="9">
        <f t="shared" si="48"/>
        <v>500</v>
      </c>
      <c r="H175" s="9">
        <f t="shared" si="48"/>
        <v>500</v>
      </c>
      <c r="I175" s="9">
        <f t="shared" si="48"/>
        <v>0</v>
      </c>
      <c r="J175" s="1"/>
      <c r="K175" s="1"/>
      <c r="L175" s="1"/>
    </row>
    <row r="176" spans="1:12" x14ac:dyDescent="0.25">
      <c r="A176" s="33"/>
      <c r="B176" s="35"/>
      <c r="C176" s="28" t="s">
        <v>6</v>
      </c>
      <c r="D176" s="7">
        <v>0</v>
      </c>
      <c r="E176" s="31">
        <f>E183+E190</f>
        <v>557</v>
      </c>
      <c r="F176" s="31">
        <f>F183+F190</f>
        <v>334.30543</v>
      </c>
      <c r="G176" s="31">
        <f>G183+G190</f>
        <v>500</v>
      </c>
      <c r="H176" s="31">
        <f>H183+H190</f>
        <v>500</v>
      </c>
      <c r="I176" s="7">
        <v>0</v>
      </c>
      <c r="J176" s="1"/>
      <c r="K176" s="1"/>
      <c r="L176" s="1"/>
    </row>
    <row r="177" spans="1:12" ht="15.75" customHeight="1" x14ac:dyDescent="0.25">
      <c r="A177" s="33"/>
      <c r="B177" s="35"/>
      <c r="C177" s="28" t="s">
        <v>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1"/>
      <c r="K177" s="1"/>
      <c r="L177" s="1"/>
    </row>
    <row r="178" spans="1:12" ht="16.5" customHeight="1" x14ac:dyDescent="0.25">
      <c r="A178" s="33"/>
      <c r="B178" s="35"/>
      <c r="C178" s="28" t="s">
        <v>8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1"/>
      <c r="K178" s="6"/>
      <c r="L178" s="1"/>
    </row>
    <row r="179" spans="1:12" ht="20.25" customHeight="1" x14ac:dyDescent="0.25">
      <c r="A179" s="33"/>
      <c r="B179" s="35"/>
      <c r="C179" s="28" t="s">
        <v>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1"/>
      <c r="K179" s="1"/>
      <c r="L179" s="1"/>
    </row>
    <row r="180" spans="1:12" x14ac:dyDescent="0.25">
      <c r="A180" s="33"/>
      <c r="B180" s="35"/>
      <c r="C180" s="28" t="s">
        <v>10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1"/>
      <c r="K180" s="1"/>
      <c r="L180" s="1"/>
    </row>
    <row r="181" spans="1:12" ht="39.75" customHeight="1" x14ac:dyDescent="0.25">
      <c r="A181" s="33"/>
      <c r="B181" s="36"/>
      <c r="C181" s="28" t="s">
        <v>11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1"/>
      <c r="K181" s="1"/>
      <c r="L181" s="1"/>
    </row>
    <row r="182" spans="1:12" ht="15.75" customHeight="1" x14ac:dyDescent="0.25">
      <c r="A182" s="33" t="s">
        <v>107</v>
      </c>
      <c r="B182" s="34" t="s">
        <v>108</v>
      </c>
      <c r="C182" s="5" t="s">
        <v>5</v>
      </c>
      <c r="D182" s="9">
        <f>SUM(D183:D188)</f>
        <v>0</v>
      </c>
      <c r="E182" s="9">
        <f t="shared" ref="E182:I182" si="49">SUM(E183:E188)</f>
        <v>0</v>
      </c>
      <c r="F182" s="9">
        <f t="shared" si="49"/>
        <v>0</v>
      </c>
      <c r="G182" s="9">
        <f t="shared" si="49"/>
        <v>0</v>
      </c>
      <c r="H182" s="9">
        <f t="shared" si="49"/>
        <v>0</v>
      </c>
      <c r="I182" s="9">
        <f t="shared" si="49"/>
        <v>0</v>
      </c>
      <c r="J182" s="1"/>
      <c r="K182" s="1"/>
      <c r="L182" s="1"/>
    </row>
    <row r="183" spans="1:12" x14ac:dyDescent="0.25">
      <c r="A183" s="33"/>
      <c r="B183" s="35"/>
      <c r="C183" s="28" t="s">
        <v>6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1"/>
      <c r="K183" s="1"/>
      <c r="L183" s="1"/>
    </row>
    <row r="184" spans="1:12" ht="15.75" customHeight="1" x14ac:dyDescent="0.25">
      <c r="A184" s="33"/>
      <c r="B184" s="35"/>
      <c r="C184" s="28" t="s">
        <v>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1"/>
      <c r="K184" s="1"/>
      <c r="L184" s="1"/>
    </row>
    <row r="185" spans="1:12" ht="16.5" customHeight="1" x14ac:dyDescent="0.25">
      <c r="A185" s="33"/>
      <c r="B185" s="35"/>
      <c r="C185" s="28" t="s">
        <v>8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1"/>
      <c r="K185" s="6"/>
      <c r="L185" s="1"/>
    </row>
    <row r="186" spans="1:12" ht="20.25" customHeight="1" x14ac:dyDescent="0.25">
      <c r="A186" s="33"/>
      <c r="B186" s="35"/>
      <c r="C186" s="28" t="s">
        <v>9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1"/>
      <c r="K186" s="1"/>
      <c r="L186" s="1"/>
    </row>
    <row r="187" spans="1:12" x14ac:dyDescent="0.25">
      <c r="A187" s="33"/>
      <c r="B187" s="35"/>
      <c r="C187" s="28" t="s">
        <v>10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1"/>
      <c r="K187" s="1"/>
      <c r="L187" s="1"/>
    </row>
    <row r="188" spans="1:12" ht="39.75" customHeight="1" x14ac:dyDescent="0.25">
      <c r="A188" s="33"/>
      <c r="B188" s="36"/>
      <c r="C188" s="28" t="s">
        <v>11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1"/>
      <c r="K188" s="1"/>
      <c r="L188" s="1"/>
    </row>
    <row r="189" spans="1:12" ht="15.75" customHeight="1" x14ac:dyDescent="0.25">
      <c r="A189" s="33" t="s">
        <v>109</v>
      </c>
      <c r="B189" s="34" t="s">
        <v>110</v>
      </c>
      <c r="C189" s="5" t="s">
        <v>5</v>
      </c>
      <c r="D189" s="9">
        <f>SUM(D190:D195)</f>
        <v>0</v>
      </c>
      <c r="E189" s="9">
        <f t="shared" ref="E189:I189" si="50">SUM(E190:E195)</f>
        <v>557</v>
      </c>
      <c r="F189" s="9">
        <f t="shared" si="50"/>
        <v>334.30543</v>
      </c>
      <c r="G189" s="9">
        <f t="shared" si="50"/>
        <v>500</v>
      </c>
      <c r="H189" s="9">
        <f t="shared" si="50"/>
        <v>500</v>
      </c>
      <c r="I189" s="9">
        <f t="shared" si="50"/>
        <v>0</v>
      </c>
      <c r="J189" s="1"/>
      <c r="K189" s="1"/>
      <c r="L189" s="1"/>
    </row>
    <row r="190" spans="1:12" x14ac:dyDescent="0.25">
      <c r="A190" s="33"/>
      <c r="B190" s="35"/>
      <c r="C190" s="28" t="s">
        <v>6</v>
      </c>
      <c r="D190" s="7">
        <v>0</v>
      </c>
      <c r="E190" s="7">
        <v>557</v>
      </c>
      <c r="F190" s="31">
        <v>334.30543</v>
      </c>
      <c r="G190" s="31">
        <v>500</v>
      </c>
      <c r="H190" s="31">
        <v>500</v>
      </c>
      <c r="I190" s="7">
        <v>0</v>
      </c>
      <c r="J190" s="1"/>
      <c r="K190" s="1"/>
      <c r="L190" s="1"/>
    </row>
    <row r="191" spans="1:12" ht="15.75" customHeight="1" x14ac:dyDescent="0.25">
      <c r="A191" s="33"/>
      <c r="B191" s="35"/>
      <c r="C191" s="28" t="s">
        <v>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1"/>
      <c r="K191" s="1"/>
      <c r="L191" s="1"/>
    </row>
    <row r="192" spans="1:12" ht="16.5" customHeight="1" x14ac:dyDescent="0.25">
      <c r="A192" s="33"/>
      <c r="B192" s="35"/>
      <c r="C192" s="28" t="s">
        <v>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1"/>
      <c r="K192" s="6"/>
      <c r="L192" s="1"/>
    </row>
    <row r="193" spans="1:12" ht="20.25" customHeight="1" x14ac:dyDescent="0.25">
      <c r="A193" s="33"/>
      <c r="B193" s="35"/>
      <c r="C193" s="28" t="s">
        <v>9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1"/>
      <c r="K193" s="1"/>
      <c r="L193" s="1"/>
    </row>
    <row r="194" spans="1:12" x14ac:dyDescent="0.25">
      <c r="A194" s="33"/>
      <c r="B194" s="35"/>
      <c r="C194" s="28" t="s">
        <v>10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1"/>
      <c r="K194" s="1"/>
      <c r="L194" s="1"/>
    </row>
    <row r="195" spans="1:12" ht="39.75" customHeight="1" x14ac:dyDescent="0.25">
      <c r="A195" s="33"/>
      <c r="B195" s="36"/>
      <c r="C195" s="28" t="s">
        <v>11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1"/>
      <c r="K195" s="1"/>
      <c r="L195" s="1"/>
    </row>
    <row r="196" spans="1:12" ht="15.75" customHeight="1" x14ac:dyDescent="0.25">
      <c r="A196" s="33" t="s">
        <v>111</v>
      </c>
      <c r="B196" s="34" t="s">
        <v>30</v>
      </c>
      <c r="C196" s="5" t="s">
        <v>5</v>
      </c>
      <c r="D196" s="9">
        <f>SUM(D197:D202)</f>
        <v>0</v>
      </c>
      <c r="E196" s="9">
        <f t="shared" ref="E196:I196" si="51">SUM(E197:E202)</f>
        <v>0</v>
      </c>
      <c r="F196" s="9">
        <f t="shared" si="51"/>
        <v>0</v>
      </c>
      <c r="G196" s="9">
        <f t="shared" si="51"/>
        <v>0</v>
      </c>
      <c r="H196" s="9">
        <f t="shared" si="51"/>
        <v>0</v>
      </c>
      <c r="I196" s="9">
        <f t="shared" si="51"/>
        <v>0</v>
      </c>
      <c r="J196" s="1"/>
      <c r="K196" s="1"/>
      <c r="L196" s="1"/>
    </row>
    <row r="197" spans="1:12" x14ac:dyDescent="0.25">
      <c r="A197" s="33"/>
      <c r="B197" s="35"/>
      <c r="C197" s="28" t="s">
        <v>6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1"/>
      <c r="K197" s="1"/>
      <c r="L197" s="1"/>
    </row>
    <row r="198" spans="1:12" ht="15.75" customHeight="1" x14ac:dyDescent="0.25">
      <c r="A198" s="33"/>
      <c r="B198" s="35"/>
      <c r="C198" s="28" t="s">
        <v>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1"/>
      <c r="K198" s="1"/>
      <c r="L198" s="1"/>
    </row>
    <row r="199" spans="1:12" ht="16.5" customHeight="1" x14ac:dyDescent="0.25">
      <c r="A199" s="33"/>
      <c r="B199" s="35"/>
      <c r="C199" s="28" t="s">
        <v>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1"/>
      <c r="K199" s="6"/>
      <c r="L199" s="1"/>
    </row>
    <row r="200" spans="1:12" ht="20.25" customHeight="1" x14ac:dyDescent="0.25">
      <c r="A200" s="33"/>
      <c r="B200" s="35"/>
      <c r="C200" s="28" t="s">
        <v>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1"/>
      <c r="K200" s="1"/>
      <c r="L200" s="1"/>
    </row>
    <row r="201" spans="1:12" x14ac:dyDescent="0.25">
      <c r="A201" s="33"/>
      <c r="B201" s="35"/>
      <c r="C201" s="28" t="s">
        <v>10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1"/>
      <c r="K201" s="1"/>
      <c r="L201" s="1"/>
    </row>
    <row r="202" spans="1:12" ht="39.75" customHeight="1" x14ac:dyDescent="0.25">
      <c r="A202" s="33"/>
      <c r="B202" s="36"/>
      <c r="C202" s="28" t="s">
        <v>11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1"/>
      <c r="K202" s="1"/>
      <c r="L202" s="1"/>
    </row>
    <row r="203" spans="1:12" ht="15.75" customHeight="1" x14ac:dyDescent="0.25">
      <c r="A203" s="33" t="s">
        <v>112</v>
      </c>
      <c r="B203" s="34" t="s">
        <v>87</v>
      </c>
      <c r="C203" s="5" t="s">
        <v>5</v>
      </c>
      <c r="D203" s="9">
        <f>SUM(D204:D209)</f>
        <v>0</v>
      </c>
      <c r="E203" s="9">
        <f t="shared" ref="E203:I203" si="52">SUM(E204:E209)</f>
        <v>0</v>
      </c>
      <c r="F203" s="9">
        <f t="shared" si="52"/>
        <v>0</v>
      </c>
      <c r="G203" s="9">
        <f t="shared" si="52"/>
        <v>0</v>
      </c>
      <c r="H203" s="9">
        <f t="shared" si="52"/>
        <v>0</v>
      </c>
      <c r="I203" s="9">
        <f t="shared" si="52"/>
        <v>0</v>
      </c>
      <c r="J203" s="1"/>
      <c r="K203" s="1"/>
      <c r="L203" s="1"/>
    </row>
    <row r="204" spans="1:12" x14ac:dyDescent="0.25">
      <c r="A204" s="33"/>
      <c r="B204" s="35"/>
      <c r="C204" s="28" t="s">
        <v>6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1"/>
      <c r="K204" s="1"/>
      <c r="L204" s="1"/>
    </row>
    <row r="205" spans="1:12" ht="15.75" customHeight="1" x14ac:dyDescent="0.25">
      <c r="A205" s="33"/>
      <c r="B205" s="35"/>
      <c r="C205" s="28" t="s">
        <v>7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1"/>
      <c r="K205" s="1"/>
      <c r="L205" s="1"/>
    </row>
    <row r="206" spans="1:12" ht="16.5" customHeight="1" x14ac:dyDescent="0.25">
      <c r="A206" s="33"/>
      <c r="B206" s="35"/>
      <c r="C206" s="28" t="s">
        <v>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1"/>
      <c r="K206" s="6"/>
      <c r="L206" s="1"/>
    </row>
    <row r="207" spans="1:12" ht="20.25" customHeight="1" x14ac:dyDescent="0.25">
      <c r="A207" s="33"/>
      <c r="B207" s="35"/>
      <c r="C207" s="28" t="s">
        <v>9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1"/>
      <c r="K207" s="1"/>
      <c r="L207" s="1"/>
    </row>
    <row r="208" spans="1:12" x14ac:dyDescent="0.25">
      <c r="A208" s="33"/>
      <c r="B208" s="35"/>
      <c r="C208" s="28" t="s">
        <v>10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1"/>
      <c r="K208" s="1"/>
      <c r="L208" s="1"/>
    </row>
    <row r="209" spans="1:12" ht="39.75" customHeight="1" x14ac:dyDescent="0.25">
      <c r="A209" s="33"/>
      <c r="B209" s="36"/>
      <c r="C209" s="28" t="s">
        <v>11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1"/>
      <c r="K209" s="1"/>
      <c r="L209" s="1"/>
    </row>
    <row r="210" spans="1:12" ht="15.75" customHeight="1" x14ac:dyDescent="0.25">
      <c r="A210" s="33" t="s">
        <v>113</v>
      </c>
      <c r="B210" s="34" t="s">
        <v>89</v>
      </c>
      <c r="C210" s="5" t="s">
        <v>5</v>
      </c>
      <c r="D210" s="9">
        <f>SUM(D211:D216)</f>
        <v>0</v>
      </c>
      <c r="E210" s="9">
        <f t="shared" ref="E210:I210" si="53">SUM(E211:E216)</f>
        <v>0</v>
      </c>
      <c r="F210" s="9">
        <f t="shared" si="53"/>
        <v>0</v>
      </c>
      <c r="G210" s="9">
        <f t="shared" si="53"/>
        <v>0</v>
      </c>
      <c r="H210" s="9">
        <f t="shared" si="53"/>
        <v>0</v>
      </c>
      <c r="I210" s="9">
        <f t="shared" si="53"/>
        <v>0</v>
      </c>
      <c r="J210" s="1"/>
      <c r="K210" s="1"/>
      <c r="L210" s="1"/>
    </row>
    <row r="211" spans="1:12" x14ac:dyDescent="0.25">
      <c r="A211" s="33"/>
      <c r="B211" s="35"/>
      <c r="C211" s="2" t="s">
        <v>6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1"/>
      <c r="K211" s="1"/>
      <c r="L211" s="1"/>
    </row>
    <row r="212" spans="1:12" ht="15.75" customHeight="1" x14ac:dyDescent="0.25">
      <c r="A212" s="33"/>
      <c r="B212" s="35"/>
      <c r="C212" s="2" t="s">
        <v>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1"/>
      <c r="K212" s="1"/>
      <c r="L212" s="1"/>
    </row>
    <row r="213" spans="1:12" ht="16.5" customHeight="1" x14ac:dyDescent="0.25">
      <c r="A213" s="33"/>
      <c r="B213" s="35"/>
      <c r="C213" s="2" t="s">
        <v>8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1"/>
      <c r="K213" s="6"/>
      <c r="L213" s="1"/>
    </row>
    <row r="214" spans="1:12" ht="20.25" customHeight="1" x14ac:dyDescent="0.25">
      <c r="A214" s="33"/>
      <c r="B214" s="35"/>
      <c r="C214" s="2" t="s">
        <v>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1"/>
      <c r="K214" s="1"/>
      <c r="L214" s="1"/>
    </row>
    <row r="215" spans="1:12" x14ac:dyDescent="0.25">
      <c r="A215" s="33"/>
      <c r="B215" s="35"/>
      <c r="C215" s="2" t="s">
        <v>10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1"/>
      <c r="K215" s="1"/>
      <c r="L215" s="1"/>
    </row>
    <row r="216" spans="1:12" ht="39.75" customHeight="1" x14ac:dyDescent="0.25">
      <c r="A216" s="33"/>
      <c r="B216" s="36"/>
      <c r="C216" s="2" t="s">
        <v>11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1"/>
      <c r="K216" s="1"/>
      <c r="L216" s="1"/>
    </row>
    <row r="217" spans="1:12" ht="15.75" customHeight="1" x14ac:dyDescent="0.25">
      <c r="A217" s="33" t="s">
        <v>32</v>
      </c>
      <c r="B217" s="33" t="s">
        <v>33</v>
      </c>
      <c r="C217" s="5" t="s">
        <v>5</v>
      </c>
      <c r="D217" s="10">
        <f>SUM(D218:D223)</f>
        <v>31657.219999999998</v>
      </c>
      <c r="E217" s="10">
        <f t="shared" ref="E217:I217" si="54">SUM(E218:E223)</f>
        <v>43980.726430000002</v>
      </c>
      <c r="F217" s="10">
        <f t="shared" si="54"/>
        <v>34647.836409999996</v>
      </c>
      <c r="G217" s="10">
        <f t="shared" si="54"/>
        <v>36360.076119999998</v>
      </c>
      <c r="H217" s="10">
        <f t="shared" si="54"/>
        <v>20641.339</v>
      </c>
      <c r="I217" s="10">
        <f t="shared" si="54"/>
        <v>21342.871999999999</v>
      </c>
      <c r="J217" s="1"/>
      <c r="K217" s="13"/>
      <c r="L217" s="1"/>
    </row>
    <row r="218" spans="1:12" x14ac:dyDescent="0.25">
      <c r="A218" s="33"/>
      <c r="B218" s="33"/>
      <c r="C218" s="12" t="s">
        <v>6</v>
      </c>
      <c r="D218" s="4">
        <f t="shared" ref="D218:F219" si="55">D225+D274+D393</f>
        <v>17051.899999999998</v>
      </c>
      <c r="E218" s="30">
        <f t="shared" si="55"/>
        <v>27867.726430000002</v>
      </c>
      <c r="F218" s="30">
        <f t="shared" si="55"/>
        <v>19068.736409999998</v>
      </c>
      <c r="G218" s="30">
        <f t="shared" ref="G218:I218" si="56">G225+G274+G393</f>
        <v>21150.476119999999</v>
      </c>
      <c r="H218" s="4">
        <f t="shared" si="56"/>
        <v>20641.339</v>
      </c>
      <c r="I218" s="4">
        <f t="shared" si="56"/>
        <v>21342.871999999999</v>
      </c>
      <c r="J218" s="1"/>
      <c r="K218" s="13"/>
      <c r="L218" s="1"/>
    </row>
    <row r="219" spans="1:12" ht="15.75" customHeight="1" x14ac:dyDescent="0.25">
      <c r="A219" s="33"/>
      <c r="B219" s="33"/>
      <c r="C219" s="12" t="s">
        <v>7</v>
      </c>
      <c r="D219" s="4">
        <f t="shared" si="55"/>
        <v>14605.32</v>
      </c>
      <c r="E219" s="30">
        <f t="shared" si="55"/>
        <v>16113</v>
      </c>
      <c r="F219" s="30">
        <f t="shared" si="55"/>
        <v>15579.1</v>
      </c>
      <c r="G219" s="30">
        <f t="shared" ref="G219:I219" si="57">G226+G275+G394</f>
        <v>15209.6</v>
      </c>
      <c r="H219" s="4">
        <f t="shared" si="57"/>
        <v>0</v>
      </c>
      <c r="I219" s="4">
        <f t="shared" si="57"/>
        <v>0</v>
      </c>
      <c r="J219" s="1"/>
      <c r="K219" s="13"/>
      <c r="L219" s="1"/>
    </row>
    <row r="220" spans="1:12" ht="16.5" customHeight="1" x14ac:dyDescent="0.25">
      <c r="A220" s="33"/>
      <c r="B220" s="33"/>
      <c r="C220" s="12" t="s">
        <v>8</v>
      </c>
      <c r="D220" s="4">
        <f t="shared" ref="D220:I220" si="58">D227+D276+D395</f>
        <v>0</v>
      </c>
      <c r="E220" s="4">
        <f t="shared" si="58"/>
        <v>0</v>
      </c>
      <c r="F220" s="4">
        <f t="shared" si="58"/>
        <v>0</v>
      </c>
      <c r="G220" s="4">
        <f t="shared" si="58"/>
        <v>0</v>
      </c>
      <c r="H220" s="4">
        <f t="shared" si="58"/>
        <v>0</v>
      </c>
      <c r="I220" s="4">
        <f t="shared" si="58"/>
        <v>0</v>
      </c>
      <c r="J220" s="1"/>
      <c r="K220" s="13"/>
      <c r="L220" s="1"/>
    </row>
    <row r="221" spans="1:12" ht="20.25" customHeight="1" x14ac:dyDescent="0.25">
      <c r="A221" s="33"/>
      <c r="B221" s="33"/>
      <c r="C221" s="12" t="s">
        <v>9</v>
      </c>
      <c r="D221" s="4">
        <f t="shared" ref="D221:I221" si="59">D228+D277+D396</f>
        <v>0</v>
      </c>
      <c r="E221" s="4">
        <f t="shared" si="59"/>
        <v>0</v>
      </c>
      <c r="F221" s="4">
        <f t="shared" si="59"/>
        <v>0</v>
      </c>
      <c r="G221" s="4">
        <f t="shared" si="59"/>
        <v>0</v>
      </c>
      <c r="H221" s="4">
        <f t="shared" si="59"/>
        <v>0</v>
      </c>
      <c r="I221" s="4">
        <f t="shared" si="59"/>
        <v>0</v>
      </c>
      <c r="J221" s="1"/>
      <c r="K221" s="13"/>
      <c r="L221" s="1"/>
    </row>
    <row r="222" spans="1:12" x14ac:dyDescent="0.25">
      <c r="A222" s="33"/>
      <c r="B222" s="33"/>
      <c r="C222" s="12" t="s">
        <v>10</v>
      </c>
      <c r="D222" s="4">
        <f t="shared" ref="D222:I222" si="60">D229+D278+D397</f>
        <v>0</v>
      </c>
      <c r="E222" s="4">
        <f t="shared" si="60"/>
        <v>0</v>
      </c>
      <c r="F222" s="4">
        <f t="shared" si="60"/>
        <v>0</v>
      </c>
      <c r="G222" s="4">
        <f t="shared" si="60"/>
        <v>0</v>
      </c>
      <c r="H222" s="4">
        <f t="shared" si="60"/>
        <v>0</v>
      </c>
      <c r="I222" s="4">
        <f t="shared" si="60"/>
        <v>0</v>
      </c>
      <c r="J222" s="1"/>
      <c r="K222" s="13"/>
      <c r="L222" s="1"/>
    </row>
    <row r="223" spans="1:12" ht="33" customHeight="1" x14ac:dyDescent="0.25">
      <c r="A223" s="33"/>
      <c r="B223" s="33"/>
      <c r="C223" s="12" t="s">
        <v>11</v>
      </c>
      <c r="D223" s="4">
        <f t="shared" ref="D223:I223" si="61">D230+D279+D398</f>
        <v>0</v>
      </c>
      <c r="E223" s="4">
        <f t="shared" si="61"/>
        <v>0</v>
      </c>
      <c r="F223" s="4">
        <f t="shared" si="61"/>
        <v>0</v>
      </c>
      <c r="G223" s="4">
        <f t="shared" si="61"/>
        <v>0</v>
      </c>
      <c r="H223" s="4">
        <f t="shared" si="61"/>
        <v>0</v>
      </c>
      <c r="I223" s="4">
        <f t="shared" si="61"/>
        <v>0</v>
      </c>
      <c r="J223" s="1"/>
      <c r="K223" s="13"/>
      <c r="L223" s="1"/>
    </row>
    <row r="224" spans="1:12" ht="15.75" customHeight="1" x14ac:dyDescent="0.25">
      <c r="A224" s="33" t="s">
        <v>13</v>
      </c>
      <c r="B224" s="34" t="s">
        <v>34</v>
      </c>
      <c r="C224" s="5" t="s">
        <v>5</v>
      </c>
      <c r="D224" s="9">
        <f>SUM(D225:D230)</f>
        <v>0</v>
      </c>
      <c r="E224" s="9">
        <f t="shared" ref="E224:I224" si="62">SUM(E225:E230)</f>
        <v>0</v>
      </c>
      <c r="F224" s="9">
        <f t="shared" si="62"/>
        <v>0</v>
      </c>
      <c r="G224" s="9">
        <f t="shared" si="62"/>
        <v>0</v>
      </c>
      <c r="H224" s="9">
        <f t="shared" si="62"/>
        <v>0</v>
      </c>
      <c r="I224" s="9">
        <f t="shared" si="62"/>
        <v>0</v>
      </c>
      <c r="J224" s="1"/>
      <c r="K224" s="1"/>
      <c r="L224" s="1"/>
    </row>
    <row r="225" spans="1:12" x14ac:dyDescent="0.25">
      <c r="A225" s="33"/>
      <c r="B225" s="35"/>
      <c r="C225" s="12" t="s">
        <v>6</v>
      </c>
      <c r="D225" s="7">
        <f>D232+D253</f>
        <v>0</v>
      </c>
      <c r="E225" s="7">
        <f>E232+E253</f>
        <v>0</v>
      </c>
      <c r="F225" s="31">
        <f>F232+F253</f>
        <v>0</v>
      </c>
      <c r="G225" s="7">
        <f t="shared" ref="G225:I225" si="63">G246+G267</f>
        <v>0</v>
      </c>
      <c r="H225" s="7">
        <f t="shared" si="63"/>
        <v>0</v>
      </c>
      <c r="I225" s="7">
        <f t="shared" si="63"/>
        <v>0</v>
      </c>
      <c r="J225" s="1"/>
      <c r="K225" s="1"/>
      <c r="L225" s="1"/>
    </row>
    <row r="226" spans="1:12" ht="15.75" customHeight="1" x14ac:dyDescent="0.25">
      <c r="A226" s="33"/>
      <c r="B226" s="35"/>
      <c r="C226" s="12" t="s">
        <v>7</v>
      </c>
      <c r="D226" s="7">
        <f t="shared" ref="D226:I226" si="64">D247+D268</f>
        <v>0</v>
      </c>
      <c r="E226" s="7">
        <f t="shared" si="64"/>
        <v>0</v>
      </c>
      <c r="F226" s="31">
        <f>F233+F254</f>
        <v>0</v>
      </c>
      <c r="G226" s="7">
        <f t="shared" si="64"/>
        <v>0</v>
      </c>
      <c r="H226" s="7">
        <f t="shared" si="64"/>
        <v>0</v>
      </c>
      <c r="I226" s="7">
        <f t="shared" si="64"/>
        <v>0</v>
      </c>
      <c r="J226" s="1"/>
      <c r="K226" s="6"/>
      <c r="L226" s="1"/>
    </row>
    <row r="227" spans="1:12" ht="16.5" customHeight="1" x14ac:dyDescent="0.25">
      <c r="A227" s="33"/>
      <c r="B227" s="35"/>
      <c r="C227" s="12" t="s">
        <v>8</v>
      </c>
      <c r="D227" s="7">
        <f t="shared" ref="D227:I227" si="65">D248+D269</f>
        <v>0</v>
      </c>
      <c r="E227" s="7">
        <f t="shared" si="65"/>
        <v>0</v>
      </c>
      <c r="F227" s="7">
        <f t="shared" si="65"/>
        <v>0</v>
      </c>
      <c r="G227" s="7">
        <f t="shared" si="65"/>
        <v>0</v>
      </c>
      <c r="H227" s="7">
        <f t="shared" si="65"/>
        <v>0</v>
      </c>
      <c r="I227" s="7">
        <f t="shared" si="65"/>
        <v>0</v>
      </c>
      <c r="J227" s="1"/>
      <c r="K227" s="6"/>
      <c r="L227" s="1"/>
    </row>
    <row r="228" spans="1:12" ht="20.25" customHeight="1" x14ac:dyDescent="0.25">
      <c r="A228" s="33"/>
      <c r="B228" s="35"/>
      <c r="C228" s="12" t="s">
        <v>9</v>
      </c>
      <c r="D228" s="7">
        <f t="shared" ref="D228:I228" si="66">D249+D270</f>
        <v>0</v>
      </c>
      <c r="E228" s="7">
        <f t="shared" si="66"/>
        <v>0</v>
      </c>
      <c r="F228" s="7">
        <f t="shared" si="66"/>
        <v>0</v>
      </c>
      <c r="G228" s="7">
        <f t="shared" si="66"/>
        <v>0</v>
      </c>
      <c r="H228" s="7">
        <f t="shared" si="66"/>
        <v>0</v>
      </c>
      <c r="I228" s="7">
        <f t="shared" si="66"/>
        <v>0</v>
      </c>
      <c r="J228" s="1"/>
      <c r="K228" s="1"/>
      <c r="L228" s="1"/>
    </row>
    <row r="229" spans="1:12" x14ac:dyDescent="0.25">
      <c r="A229" s="33"/>
      <c r="B229" s="35"/>
      <c r="C229" s="12" t="s">
        <v>10</v>
      </c>
      <c r="D229" s="7">
        <f t="shared" ref="D229:I229" si="67">D250+D271</f>
        <v>0</v>
      </c>
      <c r="E229" s="7">
        <f t="shared" si="67"/>
        <v>0</v>
      </c>
      <c r="F229" s="7">
        <f t="shared" si="67"/>
        <v>0</v>
      </c>
      <c r="G229" s="7">
        <f t="shared" si="67"/>
        <v>0</v>
      </c>
      <c r="H229" s="7">
        <f t="shared" si="67"/>
        <v>0</v>
      </c>
      <c r="I229" s="7">
        <f t="shared" si="67"/>
        <v>0</v>
      </c>
      <c r="J229" s="1"/>
      <c r="K229" s="1"/>
      <c r="L229" s="1"/>
    </row>
    <row r="230" spans="1:12" ht="39.75" customHeight="1" x14ac:dyDescent="0.25">
      <c r="A230" s="33"/>
      <c r="B230" s="36"/>
      <c r="C230" s="12" t="s">
        <v>11</v>
      </c>
      <c r="D230" s="7">
        <f t="shared" ref="D230:I230" si="68">D251+D272</f>
        <v>0</v>
      </c>
      <c r="E230" s="7">
        <f t="shared" si="68"/>
        <v>0</v>
      </c>
      <c r="F230" s="7">
        <f t="shared" si="68"/>
        <v>0</v>
      </c>
      <c r="G230" s="7">
        <f t="shared" si="68"/>
        <v>0</v>
      </c>
      <c r="H230" s="7">
        <f t="shared" si="68"/>
        <v>0</v>
      </c>
      <c r="I230" s="7">
        <f t="shared" si="68"/>
        <v>0</v>
      </c>
      <c r="J230" s="1"/>
      <c r="K230" s="1"/>
      <c r="L230" s="1"/>
    </row>
    <row r="231" spans="1:12" ht="15.75" customHeight="1" x14ac:dyDescent="0.25">
      <c r="A231" s="33" t="s">
        <v>14</v>
      </c>
      <c r="B231" s="34" t="s">
        <v>35</v>
      </c>
      <c r="C231" s="5" t="s">
        <v>5</v>
      </c>
      <c r="D231" s="9">
        <f>SUM(D232:D237)</f>
        <v>0</v>
      </c>
      <c r="E231" s="9">
        <f t="shared" ref="E231:I231" si="69">SUM(E232:E237)</f>
        <v>0</v>
      </c>
      <c r="F231" s="9">
        <f t="shared" si="69"/>
        <v>0</v>
      </c>
      <c r="G231" s="9">
        <f t="shared" si="69"/>
        <v>0</v>
      </c>
      <c r="H231" s="9">
        <f t="shared" si="69"/>
        <v>0</v>
      </c>
      <c r="I231" s="9">
        <f t="shared" si="69"/>
        <v>0</v>
      </c>
      <c r="J231" s="1"/>
      <c r="K231" s="1"/>
      <c r="L231" s="1"/>
    </row>
    <row r="232" spans="1:12" x14ac:dyDescent="0.25">
      <c r="A232" s="33"/>
      <c r="B232" s="35"/>
      <c r="C232" s="28" t="s">
        <v>6</v>
      </c>
      <c r="D232" s="7">
        <f>D239+D246</f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1"/>
      <c r="K232" s="1"/>
      <c r="L232" s="1"/>
    </row>
    <row r="233" spans="1:12" ht="15.75" customHeight="1" x14ac:dyDescent="0.25">
      <c r="A233" s="33"/>
      <c r="B233" s="35"/>
      <c r="C233" s="28" t="s">
        <v>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1"/>
      <c r="K233" s="6"/>
      <c r="L233" s="1"/>
    </row>
    <row r="234" spans="1:12" ht="16.5" customHeight="1" x14ac:dyDescent="0.25">
      <c r="A234" s="33"/>
      <c r="B234" s="35"/>
      <c r="C234" s="28" t="s">
        <v>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1"/>
      <c r="K234" s="6"/>
      <c r="L234" s="1"/>
    </row>
    <row r="235" spans="1:12" ht="20.25" customHeight="1" x14ac:dyDescent="0.25">
      <c r="A235" s="33"/>
      <c r="B235" s="35"/>
      <c r="C235" s="28" t="s">
        <v>9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1"/>
      <c r="K235" s="1"/>
      <c r="L235" s="1"/>
    </row>
    <row r="236" spans="1:12" x14ac:dyDescent="0.25">
      <c r="A236" s="33"/>
      <c r="B236" s="35"/>
      <c r="C236" s="28" t="s">
        <v>10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1"/>
      <c r="K236" s="1"/>
      <c r="L236" s="1"/>
    </row>
    <row r="237" spans="1:12" ht="58.5" customHeight="1" x14ac:dyDescent="0.25">
      <c r="A237" s="33"/>
      <c r="B237" s="36"/>
      <c r="C237" s="28" t="s">
        <v>11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1"/>
      <c r="K237" s="1"/>
      <c r="L237" s="1"/>
    </row>
    <row r="238" spans="1:12" ht="15.75" customHeight="1" x14ac:dyDescent="0.25">
      <c r="A238" s="33" t="s">
        <v>86</v>
      </c>
      <c r="B238" s="34" t="s">
        <v>114</v>
      </c>
      <c r="C238" s="5" t="s">
        <v>5</v>
      </c>
      <c r="D238" s="9">
        <f>SUM(D239:D244)</f>
        <v>0</v>
      </c>
      <c r="E238" s="9">
        <f t="shared" ref="E238:I238" si="70">SUM(E239:E244)</f>
        <v>0</v>
      </c>
      <c r="F238" s="9">
        <f t="shared" si="70"/>
        <v>0</v>
      </c>
      <c r="G238" s="9">
        <f t="shared" si="70"/>
        <v>0</v>
      </c>
      <c r="H238" s="9">
        <f t="shared" si="70"/>
        <v>0</v>
      </c>
      <c r="I238" s="9">
        <f t="shared" si="70"/>
        <v>0</v>
      </c>
      <c r="J238" s="1"/>
      <c r="K238" s="1"/>
      <c r="L238" s="1"/>
    </row>
    <row r="239" spans="1:12" x14ac:dyDescent="0.25">
      <c r="A239" s="33"/>
      <c r="B239" s="35"/>
      <c r="C239" s="28" t="s">
        <v>6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1"/>
      <c r="K239" s="1"/>
      <c r="L239" s="1"/>
    </row>
    <row r="240" spans="1:12" ht="15.75" customHeight="1" x14ac:dyDescent="0.25">
      <c r="A240" s="33"/>
      <c r="B240" s="35"/>
      <c r="C240" s="28" t="s">
        <v>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1"/>
      <c r="K240" s="6"/>
      <c r="L240" s="1"/>
    </row>
    <row r="241" spans="1:12" ht="16.5" customHeight="1" x14ac:dyDescent="0.25">
      <c r="A241" s="33"/>
      <c r="B241" s="35"/>
      <c r="C241" s="28" t="s">
        <v>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1"/>
      <c r="K241" s="6"/>
      <c r="L241" s="1"/>
    </row>
    <row r="242" spans="1:12" ht="20.25" customHeight="1" x14ac:dyDescent="0.25">
      <c r="A242" s="33"/>
      <c r="B242" s="35"/>
      <c r="C242" s="28" t="s">
        <v>9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1"/>
      <c r="K242" s="1"/>
      <c r="L242" s="1"/>
    </row>
    <row r="243" spans="1:12" x14ac:dyDescent="0.25">
      <c r="A243" s="33"/>
      <c r="B243" s="35"/>
      <c r="C243" s="28" t="s">
        <v>10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1"/>
      <c r="K243" s="1"/>
      <c r="L243" s="1"/>
    </row>
    <row r="244" spans="1:12" ht="58.5" customHeight="1" x14ac:dyDescent="0.25">
      <c r="A244" s="33"/>
      <c r="B244" s="36"/>
      <c r="C244" s="28" t="s">
        <v>11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1"/>
      <c r="K244" s="1"/>
      <c r="L244" s="1"/>
    </row>
    <row r="245" spans="1:12" ht="15.75" customHeight="1" x14ac:dyDescent="0.25">
      <c r="A245" s="33" t="s">
        <v>88</v>
      </c>
      <c r="B245" s="34" t="s">
        <v>115</v>
      </c>
      <c r="C245" s="5" t="s">
        <v>5</v>
      </c>
      <c r="D245" s="9">
        <f>SUM(D246:D251)</f>
        <v>0</v>
      </c>
      <c r="E245" s="9">
        <f t="shared" ref="E245:I245" si="71">SUM(E246:E251)</f>
        <v>0</v>
      </c>
      <c r="F245" s="9">
        <f t="shared" si="71"/>
        <v>0</v>
      </c>
      <c r="G245" s="9">
        <f t="shared" si="71"/>
        <v>0</v>
      </c>
      <c r="H245" s="9">
        <f t="shared" si="71"/>
        <v>0</v>
      </c>
      <c r="I245" s="9">
        <f t="shared" si="71"/>
        <v>0</v>
      </c>
      <c r="J245" s="1"/>
      <c r="K245" s="1"/>
      <c r="L245" s="1"/>
    </row>
    <row r="246" spans="1:12" x14ac:dyDescent="0.25">
      <c r="A246" s="33"/>
      <c r="B246" s="35"/>
      <c r="C246" s="12" t="s">
        <v>6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1"/>
      <c r="K246" s="1"/>
      <c r="L246" s="1"/>
    </row>
    <row r="247" spans="1:12" ht="15.75" customHeight="1" x14ac:dyDescent="0.25">
      <c r="A247" s="33"/>
      <c r="B247" s="35"/>
      <c r="C247" s="12" t="s">
        <v>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1"/>
      <c r="K247" s="6"/>
      <c r="L247" s="1"/>
    </row>
    <row r="248" spans="1:12" ht="16.5" customHeight="1" x14ac:dyDescent="0.25">
      <c r="A248" s="33"/>
      <c r="B248" s="35"/>
      <c r="C248" s="12" t="s">
        <v>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1"/>
      <c r="K248" s="6"/>
      <c r="L248" s="1"/>
    </row>
    <row r="249" spans="1:12" ht="20.25" customHeight="1" x14ac:dyDescent="0.25">
      <c r="A249" s="33"/>
      <c r="B249" s="35"/>
      <c r="C249" s="12" t="s">
        <v>9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1"/>
      <c r="K249" s="1"/>
      <c r="L249" s="1"/>
    </row>
    <row r="250" spans="1:12" x14ac:dyDescent="0.25">
      <c r="A250" s="33"/>
      <c r="B250" s="35"/>
      <c r="C250" s="12" t="s">
        <v>10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1"/>
      <c r="K250" s="1"/>
      <c r="L250" s="1"/>
    </row>
    <row r="251" spans="1:12" ht="58.5" customHeight="1" x14ac:dyDescent="0.25">
      <c r="A251" s="33"/>
      <c r="B251" s="36"/>
      <c r="C251" s="12" t="s">
        <v>11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1"/>
      <c r="K251" s="1"/>
      <c r="L251" s="1"/>
    </row>
    <row r="252" spans="1:12" ht="15.75" customHeight="1" x14ac:dyDescent="0.25">
      <c r="A252" s="33" t="s">
        <v>15</v>
      </c>
      <c r="B252" s="34" t="s">
        <v>36</v>
      </c>
      <c r="C252" s="5" t="s">
        <v>5</v>
      </c>
      <c r="D252" s="9">
        <f>SUM(D253:D258)</f>
        <v>0</v>
      </c>
      <c r="E252" s="9">
        <f t="shared" ref="E252:I252" si="72">SUM(E253:E258)</f>
        <v>0</v>
      </c>
      <c r="F252" s="9">
        <f t="shared" si="72"/>
        <v>0</v>
      </c>
      <c r="G252" s="9">
        <f t="shared" si="72"/>
        <v>0</v>
      </c>
      <c r="H252" s="9">
        <f t="shared" si="72"/>
        <v>0</v>
      </c>
      <c r="I252" s="9">
        <f t="shared" si="72"/>
        <v>0</v>
      </c>
      <c r="J252" s="1"/>
      <c r="K252" s="1"/>
      <c r="L252" s="1"/>
    </row>
    <row r="253" spans="1:12" x14ac:dyDescent="0.25">
      <c r="A253" s="33"/>
      <c r="B253" s="35"/>
      <c r="C253" s="28" t="s">
        <v>6</v>
      </c>
      <c r="D253" s="7">
        <f>D260+D267</f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1"/>
      <c r="K253" s="1"/>
      <c r="L253" s="1"/>
    </row>
    <row r="254" spans="1:12" ht="15.75" customHeight="1" x14ac:dyDescent="0.25">
      <c r="A254" s="33"/>
      <c r="B254" s="35"/>
      <c r="C254" s="28" t="s">
        <v>7</v>
      </c>
      <c r="D254" s="4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1"/>
      <c r="K254" s="1"/>
      <c r="L254" s="1"/>
    </row>
    <row r="255" spans="1:12" ht="16.5" customHeight="1" x14ac:dyDescent="0.25">
      <c r="A255" s="33"/>
      <c r="B255" s="35"/>
      <c r="C255" s="28" t="s">
        <v>8</v>
      </c>
      <c r="D255" s="4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8"/>
      <c r="K255" s="6"/>
      <c r="L255" s="1"/>
    </row>
    <row r="256" spans="1:12" ht="20.25" customHeight="1" x14ac:dyDescent="0.25">
      <c r="A256" s="33"/>
      <c r="B256" s="35"/>
      <c r="C256" s="28" t="s">
        <v>9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1"/>
      <c r="K256" s="1"/>
      <c r="L256" s="1"/>
    </row>
    <row r="257" spans="1:12" x14ac:dyDescent="0.25">
      <c r="A257" s="33"/>
      <c r="B257" s="35"/>
      <c r="C257" s="28" t="s">
        <v>10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1"/>
      <c r="K257" s="1"/>
      <c r="L257" s="1"/>
    </row>
    <row r="258" spans="1:12" ht="39.75" customHeight="1" x14ac:dyDescent="0.25">
      <c r="A258" s="33"/>
      <c r="B258" s="36"/>
      <c r="C258" s="28" t="s">
        <v>11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1"/>
      <c r="K258" s="1"/>
      <c r="L258" s="1"/>
    </row>
    <row r="259" spans="1:12" ht="15.75" customHeight="1" x14ac:dyDescent="0.25">
      <c r="A259" s="33" t="s">
        <v>91</v>
      </c>
      <c r="B259" s="34" t="s">
        <v>116</v>
      </c>
      <c r="C259" s="5" t="s">
        <v>5</v>
      </c>
      <c r="D259" s="9">
        <f>SUM(D260:D265)</f>
        <v>0</v>
      </c>
      <c r="E259" s="9">
        <f t="shared" ref="E259:I259" si="73">SUM(E260:E265)</f>
        <v>0</v>
      </c>
      <c r="F259" s="9">
        <f t="shared" si="73"/>
        <v>0</v>
      </c>
      <c r="G259" s="9">
        <f t="shared" si="73"/>
        <v>0</v>
      </c>
      <c r="H259" s="9">
        <f t="shared" si="73"/>
        <v>0</v>
      </c>
      <c r="I259" s="9">
        <f t="shared" si="73"/>
        <v>0</v>
      </c>
      <c r="J259" s="1"/>
      <c r="K259" s="1"/>
      <c r="L259" s="1"/>
    </row>
    <row r="260" spans="1:12" x14ac:dyDescent="0.25">
      <c r="A260" s="33"/>
      <c r="B260" s="35"/>
      <c r="C260" s="28" t="s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1"/>
      <c r="K260" s="1"/>
      <c r="L260" s="1"/>
    </row>
    <row r="261" spans="1:12" ht="15.75" customHeight="1" x14ac:dyDescent="0.25">
      <c r="A261" s="33"/>
      <c r="B261" s="35"/>
      <c r="C261" s="28" t="s">
        <v>7</v>
      </c>
      <c r="D261" s="4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1"/>
      <c r="K261" s="1"/>
      <c r="L261" s="1"/>
    </row>
    <row r="262" spans="1:12" ht="16.5" customHeight="1" x14ac:dyDescent="0.25">
      <c r="A262" s="33"/>
      <c r="B262" s="35"/>
      <c r="C262" s="28" t="s">
        <v>8</v>
      </c>
      <c r="D262" s="4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8"/>
      <c r="K262" s="6"/>
      <c r="L262" s="1"/>
    </row>
    <row r="263" spans="1:12" ht="20.25" customHeight="1" x14ac:dyDescent="0.25">
      <c r="A263" s="33"/>
      <c r="B263" s="35"/>
      <c r="C263" s="28" t="s">
        <v>9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1"/>
      <c r="K263" s="1"/>
      <c r="L263" s="1"/>
    </row>
    <row r="264" spans="1:12" x14ac:dyDescent="0.25">
      <c r="A264" s="33"/>
      <c r="B264" s="35"/>
      <c r="C264" s="28" t="s">
        <v>10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1"/>
      <c r="K264" s="1"/>
      <c r="L264" s="1"/>
    </row>
    <row r="265" spans="1:12" ht="39.75" customHeight="1" x14ac:dyDescent="0.25">
      <c r="A265" s="33"/>
      <c r="B265" s="36"/>
      <c r="C265" s="28" t="s">
        <v>11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1"/>
      <c r="K265" s="1"/>
      <c r="L265" s="1"/>
    </row>
    <row r="266" spans="1:12" ht="15.75" customHeight="1" x14ac:dyDescent="0.25">
      <c r="A266" s="33" t="s">
        <v>92</v>
      </c>
      <c r="B266" s="34" t="s">
        <v>117</v>
      </c>
      <c r="C266" s="5" t="s">
        <v>5</v>
      </c>
      <c r="D266" s="9">
        <f>SUM(D267:D272)</f>
        <v>0</v>
      </c>
      <c r="E266" s="9">
        <f t="shared" ref="E266:I266" si="74">SUM(E267:E272)</f>
        <v>0</v>
      </c>
      <c r="F266" s="9">
        <f t="shared" si="74"/>
        <v>0</v>
      </c>
      <c r="G266" s="9">
        <f t="shared" si="74"/>
        <v>0</v>
      </c>
      <c r="H266" s="9">
        <f t="shared" si="74"/>
        <v>0</v>
      </c>
      <c r="I266" s="9">
        <f t="shared" si="74"/>
        <v>0</v>
      </c>
      <c r="J266" s="1"/>
      <c r="K266" s="1"/>
      <c r="L266" s="1"/>
    </row>
    <row r="267" spans="1:12" x14ac:dyDescent="0.25">
      <c r="A267" s="33"/>
      <c r="B267" s="35"/>
      <c r="C267" s="12" t="s">
        <v>6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1"/>
      <c r="K267" s="1"/>
      <c r="L267" s="1"/>
    </row>
    <row r="268" spans="1:12" ht="15.75" customHeight="1" x14ac:dyDescent="0.25">
      <c r="A268" s="33"/>
      <c r="B268" s="35"/>
      <c r="C268" s="12" t="s">
        <v>7</v>
      </c>
      <c r="D268" s="4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1"/>
      <c r="K268" s="1"/>
      <c r="L268" s="1"/>
    </row>
    <row r="269" spans="1:12" ht="16.5" customHeight="1" x14ac:dyDescent="0.25">
      <c r="A269" s="33"/>
      <c r="B269" s="35"/>
      <c r="C269" s="12" t="s">
        <v>8</v>
      </c>
      <c r="D269" s="4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8"/>
      <c r="K269" s="6"/>
      <c r="L269" s="1"/>
    </row>
    <row r="270" spans="1:12" ht="20.25" customHeight="1" x14ac:dyDescent="0.25">
      <c r="A270" s="33"/>
      <c r="B270" s="35"/>
      <c r="C270" s="12" t="s">
        <v>9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1"/>
      <c r="K270" s="1"/>
      <c r="L270" s="1"/>
    </row>
    <row r="271" spans="1:12" x14ac:dyDescent="0.25">
      <c r="A271" s="33"/>
      <c r="B271" s="35"/>
      <c r="C271" s="12" t="s">
        <v>10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1"/>
      <c r="K271" s="1"/>
      <c r="L271" s="1"/>
    </row>
    <row r="272" spans="1:12" ht="39.75" customHeight="1" x14ac:dyDescent="0.25">
      <c r="A272" s="33"/>
      <c r="B272" s="36"/>
      <c r="C272" s="12" t="s">
        <v>11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1"/>
      <c r="K272" s="1"/>
      <c r="L272" s="1"/>
    </row>
    <row r="273" spans="1:447" s="16" customFormat="1" ht="16.5" customHeight="1" x14ac:dyDescent="0.25">
      <c r="A273" s="34" t="s">
        <v>19</v>
      </c>
      <c r="B273" s="34" t="s">
        <v>37</v>
      </c>
      <c r="C273" s="14" t="s">
        <v>5</v>
      </c>
      <c r="D273" s="15">
        <f>SUM(D274:D279)</f>
        <v>70</v>
      </c>
      <c r="E273" s="15">
        <f t="shared" ref="E273:I273" si="75">SUM(E274:E279)</f>
        <v>40</v>
      </c>
      <c r="F273" s="15">
        <f t="shared" si="75"/>
        <v>70</v>
      </c>
      <c r="G273" s="15">
        <f t="shared" si="75"/>
        <v>70</v>
      </c>
      <c r="H273" s="15">
        <f t="shared" si="75"/>
        <v>30</v>
      </c>
      <c r="I273" s="15">
        <f t="shared" si="75"/>
        <v>30</v>
      </c>
      <c r="J273" s="23"/>
      <c r="K273" s="23"/>
      <c r="L273" s="23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  <c r="IW273" s="24"/>
      <c r="IX273" s="24"/>
      <c r="IY273" s="24"/>
      <c r="IZ273" s="24"/>
      <c r="JA273" s="24"/>
      <c r="JB273" s="24"/>
      <c r="JC273" s="24"/>
      <c r="JD273" s="24"/>
      <c r="JE273" s="24"/>
      <c r="JF273" s="24"/>
      <c r="JG273" s="24"/>
      <c r="JH273" s="24"/>
      <c r="JI273" s="24"/>
      <c r="JJ273" s="24"/>
      <c r="JK273" s="24"/>
      <c r="JL273" s="24"/>
      <c r="JM273" s="24"/>
      <c r="JN273" s="24"/>
      <c r="JO273" s="24"/>
      <c r="JP273" s="24"/>
      <c r="JQ273" s="24"/>
      <c r="JR273" s="24"/>
      <c r="JS273" s="24"/>
      <c r="JT273" s="24"/>
      <c r="JU273" s="24"/>
      <c r="JV273" s="24"/>
      <c r="JW273" s="24"/>
      <c r="JX273" s="24"/>
      <c r="JY273" s="24"/>
      <c r="JZ273" s="24"/>
      <c r="KA273" s="24"/>
      <c r="KB273" s="24"/>
      <c r="KC273" s="24"/>
      <c r="KD273" s="24"/>
      <c r="KE273" s="24"/>
      <c r="KF273" s="24"/>
      <c r="KG273" s="24"/>
      <c r="KH273" s="24"/>
      <c r="KI273" s="24"/>
      <c r="KJ273" s="24"/>
      <c r="KK273" s="24"/>
      <c r="KL273" s="24"/>
      <c r="KM273" s="24"/>
      <c r="KN273" s="24"/>
      <c r="KO273" s="24"/>
      <c r="KP273" s="24"/>
      <c r="KQ273" s="24"/>
      <c r="KR273" s="24"/>
      <c r="KS273" s="24"/>
      <c r="KT273" s="24"/>
      <c r="KU273" s="24"/>
      <c r="KV273" s="24"/>
      <c r="KW273" s="24"/>
      <c r="KX273" s="24"/>
      <c r="KY273" s="24"/>
      <c r="KZ273" s="24"/>
      <c r="LA273" s="24"/>
      <c r="LB273" s="24"/>
      <c r="LC273" s="24"/>
      <c r="LD273" s="24"/>
      <c r="LE273" s="24"/>
      <c r="LF273" s="24"/>
      <c r="LG273" s="24"/>
      <c r="LH273" s="24"/>
      <c r="LI273" s="24"/>
      <c r="LJ273" s="24"/>
      <c r="LK273" s="24"/>
      <c r="LL273" s="24"/>
      <c r="LM273" s="24"/>
      <c r="LN273" s="24"/>
      <c r="LO273" s="24"/>
      <c r="LP273" s="24"/>
      <c r="LQ273" s="24"/>
      <c r="LR273" s="24"/>
      <c r="LS273" s="24"/>
      <c r="LT273" s="24"/>
      <c r="LU273" s="24"/>
      <c r="LV273" s="24"/>
      <c r="LW273" s="24"/>
      <c r="LX273" s="24"/>
      <c r="LY273" s="24"/>
      <c r="LZ273" s="24"/>
      <c r="MA273" s="24"/>
      <c r="MB273" s="24"/>
      <c r="MC273" s="24"/>
      <c r="MD273" s="24"/>
      <c r="ME273" s="24"/>
      <c r="MF273" s="24"/>
      <c r="MG273" s="24"/>
      <c r="MH273" s="24"/>
      <c r="MI273" s="24"/>
      <c r="MJ273" s="24"/>
      <c r="MK273" s="24"/>
      <c r="ML273" s="24"/>
      <c r="MM273" s="24"/>
      <c r="MN273" s="24"/>
      <c r="MO273" s="24"/>
      <c r="MP273" s="24"/>
      <c r="MQ273" s="24"/>
      <c r="MR273" s="24"/>
      <c r="MS273" s="24"/>
      <c r="MT273" s="24"/>
      <c r="MU273" s="24"/>
      <c r="MV273" s="24"/>
      <c r="MW273" s="24"/>
      <c r="MX273" s="24"/>
      <c r="MY273" s="24"/>
      <c r="MZ273" s="24"/>
      <c r="NA273" s="24"/>
      <c r="NB273" s="24"/>
      <c r="NC273" s="24"/>
      <c r="ND273" s="24"/>
      <c r="NE273" s="24"/>
      <c r="NF273" s="24"/>
      <c r="NG273" s="24"/>
      <c r="NH273" s="24"/>
      <c r="NI273" s="24"/>
      <c r="NJ273" s="24"/>
      <c r="NK273" s="24"/>
      <c r="NL273" s="24"/>
      <c r="NM273" s="24"/>
      <c r="NN273" s="24"/>
      <c r="NO273" s="24"/>
      <c r="NP273" s="24"/>
      <c r="NQ273" s="24"/>
      <c r="NR273" s="24"/>
      <c r="NS273" s="24"/>
      <c r="NT273" s="24"/>
      <c r="NU273" s="24"/>
      <c r="NV273" s="24"/>
      <c r="NW273" s="24"/>
      <c r="NX273" s="24"/>
      <c r="NY273" s="24"/>
      <c r="NZ273" s="24"/>
      <c r="OA273" s="24"/>
      <c r="OB273" s="24"/>
      <c r="OC273" s="24"/>
      <c r="OD273" s="24"/>
      <c r="OE273" s="24"/>
      <c r="OF273" s="24"/>
      <c r="OG273" s="24"/>
      <c r="OH273" s="24"/>
      <c r="OI273" s="24"/>
      <c r="OJ273" s="24"/>
      <c r="OK273" s="24"/>
      <c r="OL273" s="24"/>
      <c r="OM273" s="24"/>
      <c r="ON273" s="24"/>
      <c r="OO273" s="24"/>
      <c r="OP273" s="24"/>
      <c r="OQ273" s="24"/>
      <c r="OR273" s="24"/>
      <c r="OS273" s="24"/>
      <c r="OT273" s="24"/>
      <c r="OU273" s="24"/>
      <c r="OV273" s="24"/>
      <c r="OW273" s="24"/>
      <c r="OX273" s="24"/>
      <c r="OY273" s="24"/>
      <c r="OZ273" s="24"/>
      <c r="PA273" s="24"/>
      <c r="PB273" s="24"/>
      <c r="PC273" s="24"/>
      <c r="PD273" s="24"/>
      <c r="PE273" s="24"/>
      <c r="PF273" s="24"/>
      <c r="PG273" s="24"/>
      <c r="PH273" s="24"/>
      <c r="PI273" s="24"/>
      <c r="PJ273" s="24"/>
      <c r="PK273" s="24"/>
      <c r="PL273" s="24"/>
      <c r="PM273" s="24"/>
      <c r="PN273" s="24"/>
      <c r="PO273" s="24"/>
      <c r="PP273" s="24"/>
      <c r="PQ273" s="24"/>
      <c r="PR273" s="24"/>
      <c r="PS273" s="24"/>
      <c r="PT273" s="24"/>
      <c r="PU273" s="24"/>
      <c r="PV273" s="24"/>
      <c r="PW273" s="24"/>
      <c r="PX273" s="24"/>
      <c r="PY273" s="24"/>
      <c r="PZ273" s="24"/>
      <c r="QA273" s="24"/>
      <c r="QB273" s="24"/>
      <c r="QC273" s="24"/>
      <c r="QD273" s="24"/>
      <c r="QE273" s="24"/>
    </row>
    <row r="274" spans="1:447" ht="18" customHeight="1" x14ac:dyDescent="0.25">
      <c r="A274" s="35"/>
      <c r="B274" s="35"/>
      <c r="C274" s="12" t="s">
        <v>6</v>
      </c>
      <c r="D274" s="31">
        <f>D281+D302+D351+D372</f>
        <v>70</v>
      </c>
      <c r="E274" s="31">
        <f>E281+E302+E330+E351+E372</f>
        <v>40</v>
      </c>
      <c r="F274" s="31">
        <f>F281+F302+F330+F351+F372</f>
        <v>70</v>
      </c>
      <c r="G274" s="31">
        <f t="shared" ref="G274:I274" si="76">G295+G323+G344+G365+G386</f>
        <v>70</v>
      </c>
      <c r="H274" s="31">
        <f t="shared" si="76"/>
        <v>30</v>
      </c>
      <c r="I274" s="31">
        <f t="shared" si="76"/>
        <v>30</v>
      </c>
      <c r="J274" s="1"/>
      <c r="K274" s="1"/>
      <c r="L274" s="1"/>
    </row>
    <row r="275" spans="1:447" ht="17.25" customHeight="1" x14ac:dyDescent="0.25">
      <c r="A275" s="35"/>
      <c r="B275" s="35"/>
      <c r="C275" s="12" t="s">
        <v>7</v>
      </c>
      <c r="D275" s="7">
        <f t="shared" ref="D275:I275" si="77">D296+D324+D345+D366+D387</f>
        <v>0</v>
      </c>
      <c r="E275" s="7">
        <f>E282+E303+E331+E352+E373</f>
        <v>0</v>
      </c>
      <c r="F275" s="7">
        <f t="shared" si="77"/>
        <v>0</v>
      </c>
      <c r="G275" s="7">
        <f t="shared" si="77"/>
        <v>0</v>
      </c>
      <c r="H275" s="7">
        <f t="shared" si="77"/>
        <v>0</v>
      </c>
      <c r="I275" s="7">
        <f t="shared" si="77"/>
        <v>0</v>
      </c>
      <c r="J275" s="1"/>
      <c r="K275" s="1"/>
      <c r="L275" s="1"/>
    </row>
    <row r="276" spans="1:447" ht="13.5" customHeight="1" x14ac:dyDescent="0.25">
      <c r="A276" s="35"/>
      <c r="B276" s="35"/>
      <c r="C276" s="12" t="s">
        <v>8</v>
      </c>
      <c r="D276" s="7">
        <f t="shared" ref="D276:I276" si="78">D297+D325+D346+D367+D388</f>
        <v>0</v>
      </c>
      <c r="E276" s="7">
        <f t="shared" si="78"/>
        <v>0</v>
      </c>
      <c r="F276" s="7">
        <f t="shared" si="78"/>
        <v>0</v>
      </c>
      <c r="G276" s="7">
        <f t="shared" si="78"/>
        <v>0</v>
      </c>
      <c r="H276" s="7">
        <f t="shared" si="78"/>
        <v>0</v>
      </c>
      <c r="I276" s="7">
        <f t="shared" si="78"/>
        <v>0</v>
      </c>
      <c r="J276" s="1"/>
      <c r="K276" s="1"/>
      <c r="L276" s="1"/>
    </row>
    <row r="277" spans="1:447" ht="18" customHeight="1" x14ac:dyDescent="0.25">
      <c r="A277" s="35"/>
      <c r="B277" s="35"/>
      <c r="C277" s="12" t="s">
        <v>9</v>
      </c>
      <c r="D277" s="7">
        <f t="shared" ref="D277:I277" si="79">D298+D326+D347+D368+D389</f>
        <v>0</v>
      </c>
      <c r="E277" s="7">
        <f t="shared" si="79"/>
        <v>0</v>
      </c>
      <c r="F277" s="7">
        <f t="shared" si="79"/>
        <v>0</v>
      </c>
      <c r="G277" s="7">
        <f t="shared" si="79"/>
        <v>0</v>
      </c>
      <c r="H277" s="7">
        <f t="shared" si="79"/>
        <v>0</v>
      </c>
      <c r="I277" s="7">
        <f t="shared" si="79"/>
        <v>0</v>
      </c>
      <c r="J277" s="1"/>
      <c r="K277" s="1"/>
      <c r="L277" s="1"/>
    </row>
    <row r="278" spans="1:447" ht="15" customHeight="1" x14ac:dyDescent="0.25">
      <c r="A278" s="35"/>
      <c r="B278" s="35"/>
      <c r="C278" s="12" t="s">
        <v>10</v>
      </c>
      <c r="D278" s="7">
        <f t="shared" ref="D278:I278" si="80">D299+D327+D348+D369+D390</f>
        <v>0</v>
      </c>
      <c r="E278" s="7">
        <f t="shared" si="80"/>
        <v>0</v>
      </c>
      <c r="F278" s="7">
        <f t="shared" si="80"/>
        <v>0</v>
      </c>
      <c r="G278" s="7">
        <f t="shared" si="80"/>
        <v>0</v>
      </c>
      <c r="H278" s="7">
        <f t="shared" si="80"/>
        <v>0</v>
      </c>
      <c r="I278" s="7">
        <f t="shared" si="80"/>
        <v>0</v>
      </c>
      <c r="J278" s="1"/>
      <c r="K278" s="1"/>
      <c r="L278" s="1"/>
    </row>
    <row r="279" spans="1:447" ht="39.75" customHeight="1" x14ac:dyDescent="0.25">
      <c r="A279" s="36"/>
      <c r="B279" s="36"/>
      <c r="C279" s="12" t="s">
        <v>11</v>
      </c>
      <c r="D279" s="7">
        <f t="shared" ref="D279:I279" si="81">D300+D328+D349+D370+D391</f>
        <v>0</v>
      </c>
      <c r="E279" s="7">
        <f t="shared" si="81"/>
        <v>0</v>
      </c>
      <c r="F279" s="7">
        <f t="shared" si="81"/>
        <v>0</v>
      </c>
      <c r="G279" s="7">
        <f t="shared" si="81"/>
        <v>0</v>
      </c>
      <c r="H279" s="7">
        <f t="shared" si="81"/>
        <v>0</v>
      </c>
      <c r="I279" s="7">
        <f t="shared" si="81"/>
        <v>0</v>
      </c>
      <c r="J279" s="1"/>
      <c r="K279" s="1"/>
      <c r="L279" s="1"/>
    </row>
    <row r="280" spans="1:447" ht="15.75" customHeight="1" x14ac:dyDescent="0.25">
      <c r="A280" s="33" t="s">
        <v>20</v>
      </c>
      <c r="B280" s="34" t="s">
        <v>38</v>
      </c>
      <c r="C280" s="5" t="s">
        <v>5</v>
      </c>
      <c r="D280" s="9">
        <f>SUM(D281:D286)</f>
        <v>0</v>
      </c>
      <c r="E280" s="9">
        <f t="shared" ref="E280:I280" si="82">SUM(E281:E286)</f>
        <v>0</v>
      </c>
      <c r="F280" s="9">
        <f t="shared" si="82"/>
        <v>0</v>
      </c>
      <c r="G280" s="9">
        <f t="shared" si="82"/>
        <v>0</v>
      </c>
      <c r="H280" s="9">
        <f t="shared" si="82"/>
        <v>0</v>
      </c>
      <c r="I280" s="9">
        <f t="shared" si="82"/>
        <v>0</v>
      </c>
      <c r="J280" s="1"/>
      <c r="K280" s="1"/>
      <c r="L280" s="1"/>
    </row>
    <row r="281" spans="1:447" x14ac:dyDescent="0.25">
      <c r="A281" s="33"/>
      <c r="B281" s="35"/>
      <c r="C281" s="28" t="s">
        <v>6</v>
      </c>
      <c r="D281" s="7">
        <f>D288+D295</f>
        <v>0</v>
      </c>
      <c r="E281" s="7">
        <f>E288+E295</f>
        <v>0</v>
      </c>
      <c r="F281" s="7">
        <v>0</v>
      </c>
      <c r="G281" s="7">
        <v>0</v>
      </c>
      <c r="H281" s="7">
        <v>0</v>
      </c>
      <c r="I281" s="7">
        <v>0</v>
      </c>
      <c r="J281" s="1"/>
      <c r="K281" s="1"/>
      <c r="L281" s="1"/>
    </row>
    <row r="282" spans="1:447" ht="15.75" customHeight="1" x14ac:dyDescent="0.25">
      <c r="A282" s="33"/>
      <c r="B282" s="35"/>
      <c r="C282" s="28" t="s">
        <v>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6"/>
      <c r="K282" s="6"/>
      <c r="L282" s="1"/>
    </row>
    <row r="283" spans="1:447" ht="16.5" customHeight="1" x14ac:dyDescent="0.25">
      <c r="A283" s="33"/>
      <c r="B283" s="35"/>
      <c r="C283" s="28" t="s">
        <v>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1"/>
      <c r="K283" s="8"/>
      <c r="L283" s="1"/>
    </row>
    <row r="284" spans="1:447" ht="20.25" customHeight="1" x14ac:dyDescent="0.25">
      <c r="A284" s="33"/>
      <c r="B284" s="35"/>
      <c r="C284" s="28" t="s">
        <v>9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1"/>
      <c r="K284" s="1"/>
      <c r="L284" s="1"/>
    </row>
    <row r="285" spans="1:447" x14ac:dyDescent="0.25">
      <c r="A285" s="33"/>
      <c r="B285" s="35"/>
      <c r="C285" s="28" t="s">
        <v>10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1"/>
      <c r="K285" s="1"/>
      <c r="L285" s="1"/>
    </row>
    <row r="286" spans="1:447" ht="39.75" customHeight="1" x14ac:dyDescent="0.25">
      <c r="A286" s="33"/>
      <c r="B286" s="36"/>
      <c r="C286" s="28" t="s">
        <v>11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1"/>
      <c r="K286" s="1"/>
      <c r="L286" s="1"/>
    </row>
    <row r="287" spans="1:447" ht="15.75" customHeight="1" x14ac:dyDescent="0.25">
      <c r="A287" s="33" t="s">
        <v>98</v>
      </c>
      <c r="B287" s="34" t="s">
        <v>118</v>
      </c>
      <c r="C287" s="5" t="s">
        <v>5</v>
      </c>
      <c r="D287" s="9">
        <f>SUM(D288:D293)</f>
        <v>0</v>
      </c>
      <c r="E287" s="9">
        <f t="shared" ref="E287:I287" si="83">SUM(E288:E293)</f>
        <v>0</v>
      </c>
      <c r="F287" s="9">
        <f t="shared" si="83"/>
        <v>0</v>
      </c>
      <c r="G287" s="9">
        <f t="shared" si="83"/>
        <v>0</v>
      </c>
      <c r="H287" s="9">
        <f t="shared" si="83"/>
        <v>0</v>
      </c>
      <c r="I287" s="9">
        <f t="shared" si="83"/>
        <v>0</v>
      </c>
      <c r="J287" s="1"/>
      <c r="K287" s="1"/>
      <c r="L287" s="1"/>
    </row>
    <row r="288" spans="1:447" x14ac:dyDescent="0.25">
      <c r="A288" s="33"/>
      <c r="B288" s="35"/>
      <c r="C288" s="28" t="s">
        <v>6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1"/>
      <c r="K288" s="1"/>
      <c r="L288" s="1"/>
    </row>
    <row r="289" spans="1:12" ht="15.75" customHeight="1" x14ac:dyDescent="0.25">
      <c r="A289" s="33"/>
      <c r="B289" s="35"/>
      <c r="C289" s="28" t="s">
        <v>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"/>
      <c r="K289" s="6"/>
      <c r="L289" s="1"/>
    </row>
    <row r="290" spans="1:12" ht="16.5" customHeight="1" x14ac:dyDescent="0.25">
      <c r="A290" s="33"/>
      <c r="B290" s="35"/>
      <c r="C290" s="28" t="s">
        <v>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1"/>
      <c r="K290" s="8"/>
      <c r="L290" s="1"/>
    </row>
    <row r="291" spans="1:12" ht="20.25" customHeight="1" x14ac:dyDescent="0.25">
      <c r="A291" s="33"/>
      <c r="B291" s="35"/>
      <c r="C291" s="28" t="s">
        <v>9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1"/>
      <c r="K291" s="1"/>
      <c r="L291" s="1"/>
    </row>
    <row r="292" spans="1:12" x14ac:dyDescent="0.25">
      <c r="A292" s="33"/>
      <c r="B292" s="35"/>
      <c r="C292" s="28" t="s">
        <v>10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1"/>
      <c r="K292" s="1"/>
      <c r="L292" s="1"/>
    </row>
    <row r="293" spans="1:12" ht="39.75" customHeight="1" x14ac:dyDescent="0.25">
      <c r="A293" s="33"/>
      <c r="B293" s="36"/>
      <c r="C293" s="28" t="s">
        <v>11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1"/>
      <c r="K293" s="1"/>
      <c r="L293" s="1"/>
    </row>
    <row r="294" spans="1:12" ht="15.75" customHeight="1" x14ac:dyDescent="0.25">
      <c r="A294" s="33" t="s">
        <v>100</v>
      </c>
      <c r="B294" s="34" t="s">
        <v>119</v>
      </c>
      <c r="C294" s="5" t="s">
        <v>5</v>
      </c>
      <c r="D294" s="9">
        <f>SUM(D295:D300)</f>
        <v>0</v>
      </c>
      <c r="E294" s="9">
        <f t="shared" ref="E294:I294" si="84">SUM(E295:E300)</f>
        <v>0</v>
      </c>
      <c r="F294" s="9">
        <f t="shared" si="84"/>
        <v>0</v>
      </c>
      <c r="G294" s="9">
        <f t="shared" si="84"/>
        <v>0</v>
      </c>
      <c r="H294" s="9">
        <f t="shared" si="84"/>
        <v>0</v>
      </c>
      <c r="I294" s="9">
        <f t="shared" si="84"/>
        <v>0</v>
      </c>
      <c r="J294" s="1"/>
      <c r="K294" s="1"/>
      <c r="L294" s="1"/>
    </row>
    <row r="295" spans="1:12" x14ac:dyDescent="0.25">
      <c r="A295" s="33"/>
      <c r="B295" s="35"/>
      <c r="C295" s="12" t="s">
        <v>6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1"/>
      <c r="K295" s="1"/>
      <c r="L295" s="1"/>
    </row>
    <row r="296" spans="1:12" ht="15.75" customHeight="1" x14ac:dyDescent="0.25">
      <c r="A296" s="33"/>
      <c r="B296" s="35"/>
      <c r="C296" s="12" t="s">
        <v>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6"/>
      <c r="K296" s="6"/>
      <c r="L296" s="1"/>
    </row>
    <row r="297" spans="1:12" ht="16.5" customHeight="1" x14ac:dyDescent="0.25">
      <c r="A297" s="33"/>
      <c r="B297" s="35"/>
      <c r="C297" s="12" t="s">
        <v>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1"/>
      <c r="K297" s="8"/>
      <c r="L297" s="1"/>
    </row>
    <row r="298" spans="1:12" ht="20.25" customHeight="1" x14ac:dyDescent="0.25">
      <c r="A298" s="33"/>
      <c r="B298" s="35"/>
      <c r="C298" s="12" t="s">
        <v>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1"/>
      <c r="K298" s="1"/>
      <c r="L298" s="1"/>
    </row>
    <row r="299" spans="1:12" x14ac:dyDescent="0.25">
      <c r="A299" s="33"/>
      <c r="B299" s="35"/>
      <c r="C299" s="12" t="s">
        <v>10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1"/>
      <c r="K299" s="1"/>
      <c r="L299" s="1"/>
    </row>
    <row r="300" spans="1:12" ht="39.75" customHeight="1" x14ac:dyDescent="0.25">
      <c r="A300" s="33"/>
      <c r="B300" s="36"/>
      <c r="C300" s="12" t="s">
        <v>11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1"/>
      <c r="K300" s="1"/>
      <c r="L300" s="1"/>
    </row>
    <row r="301" spans="1:12" ht="15.75" customHeight="1" x14ac:dyDescent="0.25">
      <c r="A301" s="33" t="s">
        <v>21</v>
      </c>
      <c r="B301" s="34" t="s">
        <v>39</v>
      </c>
      <c r="C301" s="5" t="s">
        <v>5</v>
      </c>
      <c r="D301" s="9">
        <f>SUM(D302:D307)</f>
        <v>30</v>
      </c>
      <c r="E301" s="9">
        <f t="shared" ref="E301:I301" si="85">SUM(E302:E307)</f>
        <v>40</v>
      </c>
      <c r="F301" s="9">
        <f t="shared" si="85"/>
        <v>70</v>
      </c>
      <c r="G301" s="9">
        <f t="shared" si="85"/>
        <v>70</v>
      </c>
      <c r="H301" s="9">
        <f t="shared" si="85"/>
        <v>30</v>
      </c>
      <c r="I301" s="9">
        <f t="shared" si="85"/>
        <v>30</v>
      </c>
      <c r="J301" s="1"/>
      <c r="K301" s="1"/>
      <c r="L301" s="1"/>
    </row>
    <row r="302" spans="1:12" x14ac:dyDescent="0.25">
      <c r="A302" s="33"/>
      <c r="B302" s="35"/>
      <c r="C302" s="28" t="s">
        <v>6</v>
      </c>
      <c r="D302" s="31">
        <f>D309+D316+D323</f>
        <v>30</v>
      </c>
      <c r="E302" s="31">
        <f>E309+E316+E323</f>
        <v>40</v>
      </c>
      <c r="F302" s="31">
        <f>F309+F316+F323</f>
        <v>70</v>
      </c>
      <c r="G302" s="31">
        <f>G323</f>
        <v>70</v>
      </c>
      <c r="H302" s="31">
        <f>H323</f>
        <v>30</v>
      </c>
      <c r="I302" s="31">
        <f>I323</f>
        <v>30</v>
      </c>
      <c r="J302" s="1"/>
      <c r="K302" s="1"/>
      <c r="L302" s="1"/>
    </row>
    <row r="303" spans="1:12" ht="15.75" customHeight="1" x14ac:dyDescent="0.25">
      <c r="A303" s="33"/>
      <c r="B303" s="35"/>
      <c r="C303" s="28" t="s">
        <v>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6"/>
      <c r="K303" s="6"/>
      <c r="L303" s="1"/>
    </row>
    <row r="304" spans="1:12" ht="16.5" customHeight="1" x14ac:dyDescent="0.25">
      <c r="A304" s="33"/>
      <c r="B304" s="35"/>
      <c r="C304" s="28" t="s">
        <v>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1"/>
      <c r="K304" s="8"/>
      <c r="L304" s="1"/>
    </row>
    <row r="305" spans="1:12" ht="20.25" customHeight="1" x14ac:dyDescent="0.25">
      <c r="A305" s="33"/>
      <c r="B305" s="35"/>
      <c r="C305" s="28" t="s">
        <v>9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1"/>
      <c r="K305" s="1"/>
      <c r="L305" s="1"/>
    </row>
    <row r="306" spans="1:12" x14ac:dyDescent="0.25">
      <c r="A306" s="33"/>
      <c r="B306" s="35"/>
      <c r="C306" s="28" t="s">
        <v>10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1"/>
      <c r="K306" s="1"/>
      <c r="L306" s="1"/>
    </row>
    <row r="307" spans="1:12" ht="39.75" customHeight="1" x14ac:dyDescent="0.25">
      <c r="A307" s="33"/>
      <c r="B307" s="36"/>
      <c r="C307" s="28" t="s">
        <v>11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1"/>
      <c r="K307" s="1"/>
      <c r="L307" s="1"/>
    </row>
    <row r="308" spans="1:12" ht="15.75" customHeight="1" x14ac:dyDescent="0.25">
      <c r="A308" s="33" t="s">
        <v>103</v>
      </c>
      <c r="B308" s="34" t="s">
        <v>120</v>
      </c>
      <c r="C308" s="5" t="s">
        <v>5</v>
      </c>
      <c r="D308" s="9">
        <f>SUM(D309:D314)</f>
        <v>0</v>
      </c>
      <c r="E308" s="9">
        <f t="shared" ref="E308:I308" si="86">SUM(E309:E314)</f>
        <v>0</v>
      </c>
      <c r="F308" s="9">
        <f t="shared" si="86"/>
        <v>0</v>
      </c>
      <c r="G308" s="9">
        <f t="shared" si="86"/>
        <v>0</v>
      </c>
      <c r="H308" s="9">
        <f t="shared" si="86"/>
        <v>0</v>
      </c>
      <c r="I308" s="9">
        <f t="shared" si="86"/>
        <v>0</v>
      </c>
      <c r="J308" s="1"/>
      <c r="K308" s="1"/>
      <c r="L308" s="1"/>
    </row>
    <row r="309" spans="1:12" x14ac:dyDescent="0.25">
      <c r="A309" s="33"/>
      <c r="B309" s="35"/>
      <c r="C309" s="28" t="s">
        <v>6</v>
      </c>
      <c r="D309" s="7">
        <v>0</v>
      </c>
      <c r="E309" s="26">
        <v>0</v>
      </c>
      <c r="F309" s="26">
        <v>0</v>
      </c>
      <c r="G309" s="26">
        <v>0</v>
      </c>
      <c r="H309" s="7">
        <v>0</v>
      </c>
      <c r="I309" s="7">
        <v>0</v>
      </c>
      <c r="J309" s="1"/>
      <c r="K309" s="1"/>
      <c r="L309" s="1"/>
    </row>
    <row r="310" spans="1:12" ht="15.75" customHeight="1" x14ac:dyDescent="0.25">
      <c r="A310" s="33"/>
      <c r="B310" s="35"/>
      <c r="C310" s="28" t="s">
        <v>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6"/>
      <c r="K310" s="6"/>
      <c r="L310" s="1"/>
    </row>
    <row r="311" spans="1:12" ht="16.5" customHeight="1" x14ac:dyDescent="0.25">
      <c r="A311" s="33"/>
      <c r="B311" s="35"/>
      <c r="C311" s="28" t="s">
        <v>8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1"/>
      <c r="K311" s="8"/>
      <c r="L311" s="1"/>
    </row>
    <row r="312" spans="1:12" ht="20.25" customHeight="1" x14ac:dyDescent="0.25">
      <c r="A312" s="33"/>
      <c r="B312" s="35"/>
      <c r="C312" s="28" t="s">
        <v>9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1"/>
      <c r="K312" s="1"/>
      <c r="L312" s="1"/>
    </row>
    <row r="313" spans="1:12" x14ac:dyDescent="0.25">
      <c r="A313" s="33"/>
      <c r="B313" s="35"/>
      <c r="C313" s="28" t="s">
        <v>10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1"/>
      <c r="K313" s="1"/>
      <c r="L313" s="1"/>
    </row>
    <row r="314" spans="1:12" ht="39.75" customHeight="1" x14ac:dyDescent="0.25">
      <c r="A314" s="33"/>
      <c r="B314" s="36"/>
      <c r="C314" s="28" t="s">
        <v>11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1"/>
      <c r="K314" s="1"/>
      <c r="L314" s="1"/>
    </row>
    <row r="315" spans="1:12" ht="15.75" customHeight="1" x14ac:dyDescent="0.25">
      <c r="A315" s="33" t="s">
        <v>104</v>
      </c>
      <c r="B315" s="34" t="s">
        <v>121</v>
      </c>
      <c r="C315" s="5" t="s">
        <v>5</v>
      </c>
      <c r="D315" s="9">
        <f>SUM(D316:D321)</f>
        <v>0</v>
      </c>
      <c r="E315" s="9">
        <f t="shared" ref="E315:I315" si="87">SUM(E316:E321)</f>
        <v>0</v>
      </c>
      <c r="F315" s="9">
        <f t="shared" si="87"/>
        <v>0</v>
      </c>
      <c r="G315" s="9">
        <f t="shared" si="87"/>
        <v>0</v>
      </c>
      <c r="H315" s="9">
        <f t="shared" si="87"/>
        <v>0</v>
      </c>
      <c r="I315" s="9">
        <f t="shared" si="87"/>
        <v>0</v>
      </c>
      <c r="J315" s="1"/>
      <c r="K315" s="1"/>
      <c r="L315" s="1"/>
    </row>
    <row r="316" spans="1:12" x14ac:dyDescent="0.25">
      <c r="A316" s="33"/>
      <c r="B316" s="35"/>
      <c r="C316" s="28" t="s">
        <v>6</v>
      </c>
      <c r="D316" s="7">
        <v>0</v>
      </c>
      <c r="E316" s="26">
        <v>0</v>
      </c>
      <c r="F316" s="26">
        <v>0</v>
      </c>
      <c r="G316" s="26">
        <v>0</v>
      </c>
      <c r="H316" s="7">
        <v>0</v>
      </c>
      <c r="I316" s="7">
        <v>0</v>
      </c>
      <c r="J316" s="1"/>
      <c r="K316" s="1"/>
      <c r="L316" s="1"/>
    </row>
    <row r="317" spans="1:12" ht="15.75" customHeight="1" x14ac:dyDescent="0.25">
      <c r="A317" s="33"/>
      <c r="B317" s="35"/>
      <c r="C317" s="28" t="s">
        <v>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6"/>
      <c r="K317" s="6"/>
      <c r="L317" s="1"/>
    </row>
    <row r="318" spans="1:12" ht="16.5" customHeight="1" x14ac:dyDescent="0.25">
      <c r="A318" s="33"/>
      <c r="B318" s="35"/>
      <c r="C318" s="28" t="s">
        <v>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1"/>
      <c r="K318" s="8"/>
      <c r="L318" s="1"/>
    </row>
    <row r="319" spans="1:12" ht="20.25" customHeight="1" x14ac:dyDescent="0.25">
      <c r="A319" s="33"/>
      <c r="B319" s="35"/>
      <c r="C319" s="28" t="s">
        <v>9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1"/>
      <c r="K319" s="1"/>
      <c r="L319" s="1"/>
    </row>
    <row r="320" spans="1:12" x14ac:dyDescent="0.25">
      <c r="A320" s="33"/>
      <c r="B320" s="35"/>
      <c r="C320" s="28" t="s">
        <v>10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1"/>
      <c r="K320" s="1"/>
      <c r="L320" s="1"/>
    </row>
    <row r="321" spans="1:12" ht="39.75" customHeight="1" x14ac:dyDescent="0.25">
      <c r="A321" s="33"/>
      <c r="B321" s="36"/>
      <c r="C321" s="28" t="s">
        <v>11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1"/>
      <c r="K321" s="1"/>
      <c r="L321" s="1"/>
    </row>
    <row r="322" spans="1:12" ht="15.75" customHeight="1" x14ac:dyDescent="0.25">
      <c r="A322" s="33" t="s">
        <v>122</v>
      </c>
      <c r="B322" s="34" t="s">
        <v>123</v>
      </c>
      <c r="C322" s="5" t="s">
        <v>5</v>
      </c>
      <c r="D322" s="9">
        <f>SUM(D323:D328)</f>
        <v>30</v>
      </c>
      <c r="E322" s="9">
        <f t="shared" ref="E322:I322" si="88">SUM(E323:E328)</f>
        <v>40</v>
      </c>
      <c r="F322" s="9">
        <f t="shared" si="88"/>
        <v>70</v>
      </c>
      <c r="G322" s="9">
        <f t="shared" si="88"/>
        <v>70</v>
      </c>
      <c r="H322" s="9">
        <f t="shared" si="88"/>
        <v>30</v>
      </c>
      <c r="I322" s="9">
        <f t="shared" si="88"/>
        <v>30</v>
      </c>
      <c r="J322" s="1"/>
      <c r="K322" s="1"/>
      <c r="L322" s="1"/>
    </row>
    <row r="323" spans="1:12" x14ac:dyDescent="0.25">
      <c r="A323" s="33"/>
      <c r="B323" s="35"/>
      <c r="C323" s="12" t="s">
        <v>6</v>
      </c>
      <c r="D323" s="31">
        <v>30</v>
      </c>
      <c r="E323" s="31">
        <v>40</v>
      </c>
      <c r="F323" s="31">
        <v>70</v>
      </c>
      <c r="G323" s="31">
        <v>70</v>
      </c>
      <c r="H323" s="31">
        <v>30</v>
      </c>
      <c r="I323" s="31">
        <v>30</v>
      </c>
      <c r="J323" s="1"/>
      <c r="K323" s="1"/>
      <c r="L323" s="1"/>
    </row>
    <row r="324" spans="1:12" ht="15.75" customHeight="1" x14ac:dyDescent="0.25">
      <c r="A324" s="33"/>
      <c r="B324" s="35"/>
      <c r="C324" s="12" t="s">
        <v>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6"/>
      <c r="K324" s="6"/>
      <c r="L324" s="1"/>
    </row>
    <row r="325" spans="1:12" ht="16.5" customHeight="1" x14ac:dyDescent="0.25">
      <c r="A325" s="33"/>
      <c r="B325" s="35"/>
      <c r="C325" s="12" t="s">
        <v>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1"/>
      <c r="K325" s="8"/>
      <c r="L325" s="1"/>
    </row>
    <row r="326" spans="1:12" ht="20.25" customHeight="1" x14ac:dyDescent="0.25">
      <c r="A326" s="33"/>
      <c r="B326" s="35"/>
      <c r="C326" s="12" t="s">
        <v>9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1"/>
      <c r="K326" s="1"/>
      <c r="L326" s="1"/>
    </row>
    <row r="327" spans="1:12" x14ac:dyDescent="0.25">
      <c r="A327" s="33"/>
      <c r="B327" s="35"/>
      <c r="C327" s="12" t="s">
        <v>10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1"/>
      <c r="K327" s="1"/>
      <c r="L327" s="1"/>
    </row>
    <row r="328" spans="1:12" ht="39.75" customHeight="1" x14ac:dyDescent="0.25">
      <c r="A328" s="33"/>
      <c r="B328" s="36"/>
      <c r="C328" s="12" t="s">
        <v>11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1"/>
      <c r="K328" s="1"/>
      <c r="L328" s="1"/>
    </row>
    <row r="329" spans="1:12" ht="15.75" customHeight="1" x14ac:dyDescent="0.25">
      <c r="A329" s="33" t="s">
        <v>41</v>
      </c>
      <c r="B329" s="34" t="s">
        <v>40</v>
      </c>
      <c r="C329" s="5" t="s">
        <v>5</v>
      </c>
      <c r="D329" s="9">
        <f>SUM(D330:D335)</f>
        <v>0</v>
      </c>
      <c r="E329" s="9">
        <f t="shared" ref="E329:I329" si="89">SUM(E330:E335)</f>
        <v>0</v>
      </c>
      <c r="F329" s="9">
        <f t="shared" si="89"/>
        <v>0</v>
      </c>
      <c r="G329" s="9">
        <f t="shared" si="89"/>
        <v>0</v>
      </c>
      <c r="H329" s="9">
        <f t="shared" si="89"/>
        <v>0</v>
      </c>
      <c r="I329" s="9">
        <f t="shared" si="89"/>
        <v>0</v>
      </c>
      <c r="J329" s="1"/>
      <c r="K329" s="1"/>
      <c r="L329" s="1"/>
    </row>
    <row r="330" spans="1:12" x14ac:dyDescent="0.25">
      <c r="A330" s="33"/>
      <c r="B330" s="35"/>
      <c r="C330" s="28" t="s">
        <v>6</v>
      </c>
      <c r="D330" s="7">
        <f>D337+D344</f>
        <v>0</v>
      </c>
      <c r="E330" s="31">
        <v>0</v>
      </c>
      <c r="F330" s="7">
        <v>0</v>
      </c>
      <c r="G330" s="7">
        <v>0</v>
      </c>
      <c r="H330" s="7">
        <v>0</v>
      </c>
      <c r="I330" s="7">
        <v>0</v>
      </c>
      <c r="J330" s="1"/>
      <c r="K330" s="1"/>
      <c r="L330" s="1"/>
    </row>
    <row r="331" spans="1:12" ht="15.75" customHeight="1" x14ac:dyDescent="0.25">
      <c r="A331" s="33"/>
      <c r="B331" s="35"/>
      <c r="C331" s="28" t="s">
        <v>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6"/>
      <c r="K331" s="6"/>
      <c r="L331" s="1"/>
    </row>
    <row r="332" spans="1:12" ht="16.5" customHeight="1" x14ac:dyDescent="0.25">
      <c r="A332" s="33"/>
      <c r="B332" s="35"/>
      <c r="C332" s="28" t="s">
        <v>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6"/>
      <c r="K332" s="8"/>
      <c r="L332" s="1"/>
    </row>
    <row r="333" spans="1:12" ht="20.25" customHeight="1" x14ac:dyDescent="0.25">
      <c r="A333" s="33"/>
      <c r="B333" s="35"/>
      <c r="C333" s="28" t="s">
        <v>9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1"/>
      <c r="K333" s="1"/>
      <c r="L333" s="1"/>
    </row>
    <row r="334" spans="1:12" x14ac:dyDescent="0.25">
      <c r="A334" s="33"/>
      <c r="B334" s="35"/>
      <c r="C334" s="28" t="s">
        <v>10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1"/>
      <c r="K334" s="1"/>
      <c r="L334" s="1"/>
    </row>
    <row r="335" spans="1:12" ht="39.75" customHeight="1" x14ac:dyDescent="0.25">
      <c r="A335" s="33"/>
      <c r="B335" s="36"/>
      <c r="C335" s="28" t="s">
        <v>11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1"/>
      <c r="K335" s="1"/>
      <c r="L335" s="1"/>
    </row>
    <row r="336" spans="1:12" ht="15.75" customHeight="1" x14ac:dyDescent="0.25">
      <c r="A336" s="33" t="s">
        <v>124</v>
      </c>
      <c r="B336" s="34" t="s">
        <v>125</v>
      </c>
      <c r="C336" s="5" t="s">
        <v>5</v>
      </c>
      <c r="D336" s="9">
        <f>SUM(D337:D342)</f>
        <v>0</v>
      </c>
      <c r="E336" s="9">
        <f t="shared" ref="E336:I336" si="90">SUM(E337:E342)</f>
        <v>0</v>
      </c>
      <c r="F336" s="9">
        <f t="shared" si="90"/>
        <v>0</v>
      </c>
      <c r="G336" s="9">
        <f t="shared" si="90"/>
        <v>0</v>
      </c>
      <c r="H336" s="9">
        <f t="shared" si="90"/>
        <v>0</v>
      </c>
      <c r="I336" s="9">
        <f t="shared" si="90"/>
        <v>0</v>
      </c>
      <c r="J336" s="1"/>
      <c r="K336" s="1"/>
      <c r="L336" s="1"/>
    </row>
    <row r="337" spans="1:12" x14ac:dyDescent="0.25">
      <c r="A337" s="33"/>
      <c r="B337" s="35"/>
      <c r="C337" s="28" t="s">
        <v>6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1"/>
      <c r="K337" s="1"/>
      <c r="L337" s="1"/>
    </row>
    <row r="338" spans="1:12" ht="15.75" customHeight="1" x14ac:dyDescent="0.25">
      <c r="A338" s="33"/>
      <c r="B338" s="35"/>
      <c r="C338" s="28" t="s">
        <v>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6"/>
      <c r="K338" s="6"/>
      <c r="L338" s="1"/>
    </row>
    <row r="339" spans="1:12" ht="16.5" customHeight="1" x14ac:dyDescent="0.25">
      <c r="A339" s="33"/>
      <c r="B339" s="35"/>
      <c r="C339" s="28" t="s">
        <v>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6"/>
      <c r="K339" s="8"/>
      <c r="L339" s="1"/>
    </row>
    <row r="340" spans="1:12" ht="20.25" customHeight="1" x14ac:dyDescent="0.25">
      <c r="A340" s="33"/>
      <c r="B340" s="35"/>
      <c r="C340" s="28" t="s">
        <v>9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1"/>
      <c r="K340" s="1"/>
      <c r="L340" s="1"/>
    </row>
    <row r="341" spans="1:12" x14ac:dyDescent="0.25">
      <c r="A341" s="33"/>
      <c r="B341" s="35"/>
      <c r="C341" s="28" t="s">
        <v>10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1"/>
      <c r="K341" s="1"/>
      <c r="L341" s="1"/>
    </row>
    <row r="342" spans="1:12" ht="39.75" customHeight="1" x14ac:dyDescent="0.25">
      <c r="A342" s="33"/>
      <c r="B342" s="36"/>
      <c r="C342" s="28" t="s">
        <v>11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1"/>
      <c r="K342" s="1"/>
      <c r="L342" s="1"/>
    </row>
    <row r="343" spans="1:12" ht="15.75" customHeight="1" x14ac:dyDescent="0.25">
      <c r="A343" s="33" t="s">
        <v>126</v>
      </c>
      <c r="B343" s="34" t="s">
        <v>127</v>
      </c>
      <c r="C343" s="5" t="s">
        <v>5</v>
      </c>
      <c r="D343" s="9">
        <f>SUM(D344:D349)</f>
        <v>0</v>
      </c>
      <c r="E343" s="9">
        <f t="shared" ref="E343:I343" si="91">SUM(E344:E349)</f>
        <v>0</v>
      </c>
      <c r="F343" s="9">
        <f t="shared" si="91"/>
        <v>0</v>
      </c>
      <c r="G343" s="9">
        <f t="shared" si="91"/>
        <v>0</v>
      </c>
      <c r="H343" s="9">
        <f t="shared" si="91"/>
        <v>0</v>
      </c>
      <c r="I343" s="9">
        <f t="shared" si="91"/>
        <v>0</v>
      </c>
      <c r="J343" s="1"/>
      <c r="K343" s="1"/>
      <c r="L343" s="1"/>
    </row>
    <row r="344" spans="1:12" x14ac:dyDescent="0.25">
      <c r="A344" s="33"/>
      <c r="B344" s="35"/>
      <c r="C344" s="12" t="s">
        <v>6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1"/>
      <c r="K344" s="1"/>
      <c r="L344" s="1"/>
    </row>
    <row r="345" spans="1:12" ht="15.75" customHeight="1" x14ac:dyDescent="0.25">
      <c r="A345" s="33"/>
      <c r="B345" s="35"/>
      <c r="C345" s="12" t="s">
        <v>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6"/>
      <c r="K345" s="6"/>
      <c r="L345" s="1"/>
    </row>
    <row r="346" spans="1:12" ht="16.5" customHeight="1" x14ac:dyDescent="0.25">
      <c r="A346" s="33"/>
      <c r="B346" s="35"/>
      <c r="C346" s="12" t="s">
        <v>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6"/>
      <c r="K346" s="8"/>
      <c r="L346" s="1"/>
    </row>
    <row r="347" spans="1:12" ht="20.25" customHeight="1" x14ac:dyDescent="0.25">
      <c r="A347" s="33"/>
      <c r="B347" s="35"/>
      <c r="C347" s="12" t="s">
        <v>9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1"/>
      <c r="K347" s="1"/>
      <c r="L347" s="1"/>
    </row>
    <row r="348" spans="1:12" x14ac:dyDescent="0.25">
      <c r="A348" s="33"/>
      <c r="B348" s="35"/>
      <c r="C348" s="12" t="s">
        <v>10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1"/>
      <c r="K348" s="1"/>
      <c r="L348" s="1"/>
    </row>
    <row r="349" spans="1:12" ht="39.75" customHeight="1" x14ac:dyDescent="0.25">
      <c r="A349" s="33"/>
      <c r="B349" s="36"/>
      <c r="C349" s="12" t="s">
        <v>11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1"/>
      <c r="K349" s="1"/>
      <c r="L349" s="1"/>
    </row>
    <row r="350" spans="1:12" ht="15.75" customHeight="1" x14ac:dyDescent="0.25">
      <c r="A350" s="33" t="s">
        <v>42</v>
      </c>
      <c r="B350" s="34" t="s">
        <v>43</v>
      </c>
      <c r="C350" s="5" t="s">
        <v>5</v>
      </c>
      <c r="D350" s="9">
        <f>SUM(D351:D356)</f>
        <v>0</v>
      </c>
      <c r="E350" s="9">
        <f t="shared" ref="E350:I350" si="92">SUM(E351:E356)</f>
        <v>0</v>
      </c>
      <c r="F350" s="9">
        <f t="shared" si="92"/>
        <v>0</v>
      </c>
      <c r="G350" s="9">
        <f t="shared" si="92"/>
        <v>0</v>
      </c>
      <c r="H350" s="9">
        <f t="shared" si="92"/>
        <v>0</v>
      </c>
      <c r="I350" s="9">
        <f t="shared" si="92"/>
        <v>0</v>
      </c>
      <c r="J350" s="1"/>
      <c r="K350" s="1"/>
      <c r="L350" s="1"/>
    </row>
    <row r="351" spans="1:12" x14ac:dyDescent="0.25">
      <c r="A351" s="33"/>
      <c r="B351" s="35"/>
      <c r="C351" s="28" t="s">
        <v>6</v>
      </c>
      <c r="D351" s="7">
        <f>D358+D365</f>
        <v>0</v>
      </c>
      <c r="E351" s="31">
        <v>0</v>
      </c>
      <c r="F351" s="7">
        <v>0</v>
      </c>
      <c r="G351" s="7">
        <v>0</v>
      </c>
      <c r="H351" s="7">
        <v>0</v>
      </c>
      <c r="I351" s="7">
        <v>0</v>
      </c>
      <c r="J351" s="1"/>
      <c r="K351" s="1"/>
      <c r="L351" s="1"/>
    </row>
    <row r="352" spans="1:12" ht="15.75" customHeight="1" x14ac:dyDescent="0.25">
      <c r="A352" s="33"/>
      <c r="B352" s="35"/>
      <c r="C352" s="28" t="s">
        <v>7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6"/>
      <c r="K352" s="6"/>
      <c r="L352" s="1"/>
    </row>
    <row r="353" spans="1:12" ht="16.5" customHeight="1" x14ac:dyDescent="0.25">
      <c r="A353" s="33"/>
      <c r="B353" s="35"/>
      <c r="C353" s="28" t="s">
        <v>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6"/>
      <c r="K353" s="8"/>
      <c r="L353" s="1"/>
    </row>
    <row r="354" spans="1:12" ht="20.25" customHeight="1" x14ac:dyDescent="0.25">
      <c r="A354" s="33"/>
      <c r="B354" s="35"/>
      <c r="C354" s="28" t="s">
        <v>9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1"/>
      <c r="K354" s="1"/>
      <c r="L354" s="1"/>
    </row>
    <row r="355" spans="1:12" x14ac:dyDescent="0.25">
      <c r="A355" s="33"/>
      <c r="B355" s="35"/>
      <c r="C355" s="28" t="s">
        <v>10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1"/>
      <c r="K355" s="1"/>
      <c r="L355" s="1"/>
    </row>
    <row r="356" spans="1:12" ht="39.75" customHeight="1" x14ac:dyDescent="0.25">
      <c r="A356" s="33"/>
      <c r="B356" s="36"/>
      <c r="C356" s="28" t="s">
        <v>11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1"/>
      <c r="K356" s="1"/>
      <c r="L356" s="1"/>
    </row>
    <row r="357" spans="1:12" ht="15.75" customHeight="1" x14ac:dyDescent="0.25">
      <c r="A357" s="33" t="s">
        <v>128</v>
      </c>
      <c r="B357" s="34" t="s">
        <v>129</v>
      </c>
      <c r="C357" s="5" t="s">
        <v>5</v>
      </c>
      <c r="D357" s="9">
        <f>SUM(D358:D363)</f>
        <v>0</v>
      </c>
      <c r="E357" s="9">
        <f t="shared" ref="E357:I357" si="93">SUM(E358:E363)</f>
        <v>0</v>
      </c>
      <c r="F357" s="9">
        <f t="shared" si="93"/>
        <v>0</v>
      </c>
      <c r="G357" s="9">
        <f t="shared" si="93"/>
        <v>0</v>
      </c>
      <c r="H357" s="9">
        <f t="shared" si="93"/>
        <v>0</v>
      </c>
      <c r="I357" s="9">
        <f t="shared" si="93"/>
        <v>0</v>
      </c>
      <c r="J357" s="1"/>
      <c r="K357" s="1"/>
      <c r="L357" s="1"/>
    </row>
    <row r="358" spans="1:12" x14ac:dyDescent="0.25">
      <c r="A358" s="33"/>
      <c r="B358" s="35"/>
      <c r="C358" s="28" t="s">
        <v>6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1"/>
      <c r="K358" s="1"/>
      <c r="L358" s="1"/>
    </row>
    <row r="359" spans="1:12" ht="15.75" customHeight="1" x14ac:dyDescent="0.25">
      <c r="A359" s="33"/>
      <c r="B359" s="35"/>
      <c r="C359" s="28" t="s">
        <v>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6"/>
      <c r="K359" s="6"/>
      <c r="L359" s="1"/>
    </row>
    <row r="360" spans="1:12" ht="16.5" customHeight="1" x14ac:dyDescent="0.25">
      <c r="A360" s="33"/>
      <c r="B360" s="35"/>
      <c r="C360" s="28" t="s">
        <v>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6"/>
      <c r="K360" s="8"/>
      <c r="L360" s="1"/>
    </row>
    <row r="361" spans="1:12" ht="20.25" customHeight="1" x14ac:dyDescent="0.25">
      <c r="A361" s="33"/>
      <c r="B361" s="35"/>
      <c r="C361" s="28" t="s">
        <v>9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1"/>
      <c r="K361" s="1"/>
      <c r="L361" s="1"/>
    </row>
    <row r="362" spans="1:12" x14ac:dyDescent="0.25">
      <c r="A362" s="33"/>
      <c r="B362" s="35"/>
      <c r="C362" s="28" t="s">
        <v>10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1"/>
      <c r="K362" s="1"/>
      <c r="L362" s="1"/>
    </row>
    <row r="363" spans="1:12" ht="39.75" customHeight="1" x14ac:dyDescent="0.25">
      <c r="A363" s="33"/>
      <c r="B363" s="36"/>
      <c r="C363" s="28" t="s">
        <v>11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1"/>
      <c r="K363" s="1"/>
      <c r="L363" s="1"/>
    </row>
    <row r="364" spans="1:12" ht="15.75" customHeight="1" x14ac:dyDescent="0.25">
      <c r="A364" s="33" t="s">
        <v>130</v>
      </c>
      <c r="B364" s="34" t="s">
        <v>131</v>
      </c>
      <c r="C364" s="5" t="s">
        <v>5</v>
      </c>
      <c r="D364" s="9">
        <f>SUM(D365:D370)</f>
        <v>0</v>
      </c>
      <c r="E364" s="9">
        <f t="shared" ref="E364:I364" si="94">SUM(E365:E370)</f>
        <v>0</v>
      </c>
      <c r="F364" s="9">
        <f t="shared" si="94"/>
        <v>0</v>
      </c>
      <c r="G364" s="9">
        <f t="shared" si="94"/>
        <v>0</v>
      </c>
      <c r="H364" s="9">
        <f t="shared" si="94"/>
        <v>0</v>
      </c>
      <c r="I364" s="9">
        <f t="shared" si="94"/>
        <v>0</v>
      </c>
      <c r="J364" s="1"/>
      <c r="K364" s="1"/>
      <c r="L364" s="1"/>
    </row>
    <row r="365" spans="1:12" x14ac:dyDescent="0.25">
      <c r="A365" s="33"/>
      <c r="B365" s="35"/>
      <c r="C365" s="12" t="s">
        <v>6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1"/>
      <c r="K365" s="1"/>
      <c r="L365" s="1"/>
    </row>
    <row r="366" spans="1:12" ht="15.75" customHeight="1" x14ac:dyDescent="0.25">
      <c r="A366" s="33"/>
      <c r="B366" s="35"/>
      <c r="C366" s="12" t="s">
        <v>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6"/>
      <c r="K366" s="6"/>
      <c r="L366" s="1"/>
    </row>
    <row r="367" spans="1:12" ht="16.5" customHeight="1" x14ac:dyDescent="0.25">
      <c r="A367" s="33"/>
      <c r="B367" s="35"/>
      <c r="C367" s="12" t="s">
        <v>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6"/>
      <c r="K367" s="8"/>
      <c r="L367" s="1"/>
    </row>
    <row r="368" spans="1:12" ht="20.25" customHeight="1" x14ac:dyDescent="0.25">
      <c r="A368" s="33"/>
      <c r="B368" s="35"/>
      <c r="C368" s="12" t="s">
        <v>9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1"/>
      <c r="K368" s="1"/>
      <c r="L368" s="1"/>
    </row>
    <row r="369" spans="1:12" x14ac:dyDescent="0.25">
      <c r="A369" s="33"/>
      <c r="B369" s="35"/>
      <c r="C369" s="12" t="s">
        <v>10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1"/>
      <c r="K369" s="1"/>
      <c r="L369" s="1"/>
    </row>
    <row r="370" spans="1:12" ht="39.75" customHeight="1" x14ac:dyDescent="0.25">
      <c r="A370" s="33"/>
      <c r="B370" s="36"/>
      <c r="C370" s="12" t="s">
        <v>11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1"/>
      <c r="K370" s="1"/>
      <c r="L370" s="1"/>
    </row>
    <row r="371" spans="1:12" ht="15.75" customHeight="1" x14ac:dyDescent="0.25">
      <c r="A371" s="33" t="s">
        <v>44</v>
      </c>
      <c r="B371" s="34" t="s">
        <v>45</v>
      </c>
      <c r="C371" s="5" t="s">
        <v>5</v>
      </c>
      <c r="D371" s="9">
        <f>SUM(D372:D377)</f>
        <v>40</v>
      </c>
      <c r="E371" s="9">
        <f t="shared" ref="E371:I371" si="95">SUM(E372:E377)</f>
        <v>0</v>
      </c>
      <c r="F371" s="9">
        <f t="shared" si="95"/>
        <v>0</v>
      </c>
      <c r="G371" s="9">
        <f t="shared" si="95"/>
        <v>0</v>
      </c>
      <c r="H371" s="9">
        <f t="shared" si="95"/>
        <v>0</v>
      </c>
      <c r="I371" s="9">
        <f t="shared" si="95"/>
        <v>0</v>
      </c>
      <c r="J371" s="1"/>
      <c r="K371" s="1"/>
      <c r="L371" s="1"/>
    </row>
    <row r="372" spans="1:12" x14ac:dyDescent="0.25">
      <c r="A372" s="33"/>
      <c r="B372" s="35"/>
      <c r="C372" s="28" t="s">
        <v>6</v>
      </c>
      <c r="D372" s="31">
        <f>D379+D386</f>
        <v>40</v>
      </c>
      <c r="E372" s="31">
        <v>0</v>
      </c>
      <c r="F372" s="7">
        <v>0</v>
      </c>
      <c r="G372" s="7">
        <v>0</v>
      </c>
      <c r="H372" s="7">
        <v>0</v>
      </c>
      <c r="I372" s="7">
        <v>0</v>
      </c>
      <c r="J372" s="1"/>
      <c r="K372" s="1"/>
      <c r="L372" s="1"/>
    </row>
    <row r="373" spans="1:12" ht="15.75" customHeight="1" x14ac:dyDescent="0.25">
      <c r="A373" s="33"/>
      <c r="B373" s="35"/>
      <c r="C373" s="28" t="s">
        <v>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6"/>
      <c r="K373" s="6"/>
      <c r="L373" s="1"/>
    </row>
    <row r="374" spans="1:12" ht="16.5" customHeight="1" x14ac:dyDescent="0.25">
      <c r="A374" s="33"/>
      <c r="B374" s="35"/>
      <c r="C374" s="28" t="s">
        <v>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6"/>
      <c r="K374" s="8"/>
      <c r="L374" s="1"/>
    </row>
    <row r="375" spans="1:12" ht="20.25" customHeight="1" x14ac:dyDescent="0.25">
      <c r="A375" s="33"/>
      <c r="B375" s="35"/>
      <c r="C375" s="28" t="s">
        <v>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1"/>
      <c r="K375" s="1"/>
      <c r="L375" s="1"/>
    </row>
    <row r="376" spans="1:12" x14ac:dyDescent="0.25">
      <c r="A376" s="33"/>
      <c r="B376" s="35"/>
      <c r="C376" s="28" t="s">
        <v>10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1"/>
      <c r="K376" s="1"/>
      <c r="L376" s="1"/>
    </row>
    <row r="377" spans="1:12" ht="39.75" customHeight="1" x14ac:dyDescent="0.25">
      <c r="A377" s="33"/>
      <c r="B377" s="36"/>
      <c r="C377" s="28" t="s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1"/>
      <c r="K377" s="1"/>
      <c r="L377" s="1"/>
    </row>
    <row r="378" spans="1:12" ht="15.75" customHeight="1" x14ac:dyDescent="0.25">
      <c r="A378" s="33" t="s">
        <v>132</v>
      </c>
      <c r="B378" s="34" t="s">
        <v>133</v>
      </c>
      <c r="C378" s="5" t="s">
        <v>5</v>
      </c>
      <c r="D378" s="9">
        <f>SUM(D379:D384)</f>
        <v>40</v>
      </c>
      <c r="E378" s="9">
        <f t="shared" ref="E378:I378" si="96">SUM(E379:E384)</f>
        <v>0</v>
      </c>
      <c r="F378" s="9">
        <f t="shared" si="96"/>
        <v>0</v>
      </c>
      <c r="G378" s="9">
        <f t="shared" si="96"/>
        <v>0</v>
      </c>
      <c r="H378" s="9">
        <f t="shared" si="96"/>
        <v>0</v>
      </c>
      <c r="I378" s="9">
        <f t="shared" si="96"/>
        <v>0</v>
      </c>
      <c r="J378" s="1"/>
      <c r="K378" s="1"/>
      <c r="L378" s="1"/>
    </row>
    <row r="379" spans="1:12" x14ac:dyDescent="0.25">
      <c r="A379" s="33"/>
      <c r="B379" s="35"/>
      <c r="C379" s="28" t="s">
        <v>6</v>
      </c>
      <c r="D379" s="31">
        <v>40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1"/>
      <c r="K379" s="1"/>
      <c r="L379" s="1"/>
    </row>
    <row r="380" spans="1:12" ht="15.75" customHeight="1" x14ac:dyDescent="0.25">
      <c r="A380" s="33"/>
      <c r="B380" s="35"/>
      <c r="C380" s="28" t="s">
        <v>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6"/>
      <c r="K380" s="6"/>
      <c r="L380" s="1"/>
    </row>
    <row r="381" spans="1:12" ht="16.5" customHeight="1" x14ac:dyDescent="0.25">
      <c r="A381" s="33"/>
      <c r="B381" s="35"/>
      <c r="C381" s="28" t="s">
        <v>8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6"/>
      <c r="K381" s="8"/>
      <c r="L381" s="1"/>
    </row>
    <row r="382" spans="1:12" ht="20.25" customHeight="1" x14ac:dyDescent="0.25">
      <c r="A382" s="33"/>
      <c r="B382" s="35"/>
      <c r="C382" s="28" t="s">
        <v>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1"/>
      <c r="K382" s="1"/>
      <c r="L382" s="1"/>
    </row>
    <row r="383" spans="1:12" x14ac:dyDescent="0.25">
      <c r="A383" s="33"/>
      <c r="B383" s="35"/>
      <c r="C383" s="28" t="s">
        <v>10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1"/>
      <c r="K383" s="1"/>
      <c r="L383" s="1"/>
    </row>
    <row r="384" spans="1:12" ht="39.75" customHeight="1" x14ac:dyDescent="0.25">
      <c r="A384" s="33"/>
      <c r="B384" s="36"/>
      <c r="C384" s="28" t="s">
        <v>11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1"/>
      <c r="K384" s="1"/>
      <c r="L384" s="1"/>
    </row>
    <row r="385" spans="1:12" ht="15.75" customHeight="1" x14ac:dyDescent="0.25">
      <c r="A385" s="33" t="s">
        <v>134</v>
      </c>
      <c r="B385" s="34" t="s">
        <v>135</v>
      </c>
      <c r="C385" s="5" t="s">
        <v>5</v>
      </c>
      <c r="D385" s="9">
        <f>SUM(D386:D391)</f>
        <v>0</v>
      </c>
      <c r="E385" s="9">
        <f t="shared" ref="E385:I385" si="97">SUM(E386:E391)</f>
        <v>0</v>
      </c>
      <c r="F385" s="9">
        <f t="shared" si="97"/>
        <v>0</v>
      </c>
      <c r="G385" s="9">
        <f t="shared" si="97"/>
        <v>0</v>
      </c>
      <c r="H385" s="9">
        <f t="shared" si="97"/>
        <v>0</v>
      </c>
      <c r="I385" s="9">
        <f t="shared" si="97"/>
        <v>0</v>
      </c>
      <c r="J385" s="1"/>
      <c r="K385" s="1"/>
      <c r="L385" s="1"/>
    </row>
    <row r="386" spans="1:12" x14ac:dyDescent="0.25">
      <c r="A386" s="33"/>
      <c r="B386" s="35"/>
      <c r="C386" s="12" t="s">
        <v>6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1"/>
      <c r="K386" s="1"/>
      <c r="L386" s="1"/>
    </row>
    <row r="387" spans="1:12" ht="15.75" customHeight="1" x14ac:dyDescent="0.25">
      <c r="A387" s="33"/>
      <c r="B387" s="35"/>
      <c r="C387" s="12" t="s">
        <v>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6"/>
      <c r="K387" s="6"/>
      <c r="L387" s="1"/>
    </row>
    <row r="388" spans="1:12" ht="16.5" customHeight="1" x14ac:dyDescent="0.25">
      <c r="A388" s="33"/>
      <c r="B388" s="35"/>
      <c r="C388" s="12" t="s">
        <v>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6"/>
      <c r="K388" s="8"/>
      <c r="L388" s="1"/>
    </row>
    <row r="389" spans="1:12" ht="20.25" customHeight="1" x14ac:dyDescent="0.25">
      <c r="A389" s="33"/>
      <c r="B389" s="35"/>
      <c r="C389" s="12" t="s">
        <v>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1"/>
      <c r="K389" s="1"/>
      <c r="L389" s="1"/>
    </row>
    <row r="390" spans="1:12" x14ac:dyDescent="0.25">
      <c r="A390" s="33"/>
      <c r="B390" s="35"/>
      <c r="C390" s="12" t="s">
        <v>10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1"/>
      <c r="K390" s="1"/>
      <c r="L390" s="1"/>
    </row>
    <row r="391" spans="1:12" ht="39.75" customHeight="1" x14ac:dyDescent="0.25">
      <c r="A391" s="33"/>
      <c r="B391" s="36"/>
      <c r="C391" s="12" t="s">
        <v>11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1"/>
      <c r="K391" s="1"/>
      <c r="L391" s="1"/>
    </row>
    <row r="392" spans="1:12" ht="15.75" customHeight="1" x14ac:dyDescent="0.25">
      <c r="A392" s="33" t="s">
        <v>46</v>
      </c>
      <c r="B392" s="34" t="s">
        <v>47</v>
      </c>
      <c r="C392" s="5" t="s">
        <v>5</v>
      </c>
      <c r="D392" s="9">
        <f>SUM(D393:D398)</f>
        <v>31587.219999999998</v>
      </c>
      <c r="E392" s="9">
        <f t="shared" ref="E392:I392" si="98">SUM(E393:E398)</f>
        <v>43940.726430000002</v>
      </c>
      <c r="F392" s="9">
        <f t="shared" si="98"/>
        <v>34577.836409999996</v>
      </c>
      <c r="G392" s="9">
        <f t="shared" si="98"/>
        <v>36290.076119999998</v>
      </c>
      <c r="H392" s="9">
        <f t="shared" si="98"/>
        <v>20611.339</v>
      </c>
      <c r="I392" s="9">
        <f t="shared" si="98"/>
        <v>21312.871999999999</v>
      </c>
      <c r="J392" s="1"/>
      <c r="K392" s="1"/>
      <c r="L392" s="1"/>
    </row>
    <row r="393" spans="1:12" x14ac:dyDescent="0.25">
      <c r="A393" s="33"/>
      <c r="B393" s="35"/>
      <c r="C393" s="12" t="s">
        <v>6</v>
      </c>
      <c r="D393" s="31">
        <f t="shared" ref="D393:F394" si="99">D400+D421+D449+D470+D491+D512+D533+D554+D575+D596+D617+D645+D666</f>
        <v>16981.899999999998</v>
      </c>
      <c r="E393" s="31">
        <f t="shared" si="99"/>
        <v>27827.726430000002</v>
      </c>
      <c r="F393" s="31">
        <f t="shared" si="99"/>
        <v>18998.736409999998</v>
      </c>
      <c r="G393" s="31">
        <f>G400+G421+G449+G470+G512+G533+G554+G575+G596+G617+G645+G666</f>
        <v>21080.476119999999</v>
      </c>
      <c r="H393" s="31">
        <f>H400+H421+H449+H470+H491+H512+H533+H554+H575+H596+H617+H645+H666</f>
        <v>20611.339</v>
      </c>
      <c r="I393" s="31">
        <f>I400+I421+I449+I470+I491+I512+I533+I554+I575+I596+I617+I645+I666</f>
        <v>21312.871999999999</v>
      </c>
      <c r="J393" s="1"/>
      <c r="K393" s="1"/>
      <c r="L393" s="1"/>
    </row>
    <row r="394" spans="1:12" ht="15.75" customHeight="1" x14ac:dyDescent="0.25">
      <c r="A394" s="33"/>
      <c r="B394" s="35"/>
      <c r="C394" s="12" t="s">
        <v>7</v>
      </c>
      <c r="D394" s="31">
        <f t="shared" si="99"/>
        <v>14605.32</v>
      </c>
      <c r="E394" s="31">
        <f t="shared" si="99"/>
        <v>16113</v>
      </c>
      <c r="F394" s="31">
        <f t="shared" si="99"/>
        <v>15579.1</v>
      </c>
      <c r="G394" s="31">
        <f>G401+G422+G450+G471+G492+G513+G534+G555+G576+G597+G618+G646+G667</f>
        <v>15209.6</v>
      </c>
      <c r="H394" s="31">
        <f t="shared" ref="H394:I398" si="100">H415+H443+H464+H485+H506+H527+H548+H569+H590+H611+H639+H660+H681</f>
        <v>0</v>
      </c>
      <c r="I394" s="31">
        <f t="shared" si="100"/>
        <v>0</v>
      </c>
      <c r="J394" s="1"/>
      <c r="K394" s="8"/>
      <c r="L394" s="1"/>
    </row>
    <row r="395" spans="1:12" ht="16.5" customHeight="1" x14ac:dyDescent="0.25">
      <c r="A395" s="33"/>
      <c r="B395" s="35"/>
      <c r="C395" s="12" t="s">
        <v>8</v>
      </c>
      <c r="D395" s="7">
        <f t="shared" ref="D395:G398" si="101">D416+D444+D465+D486+D507+D528+D549+D570+D591+D612+D640+D661+D682</f>
        <v>0</v>
      </c>
      <c r="E395" s="7">
        <f t="shared" si="101"/>
        <v>0</v>
      </c>
      <c r="F395" s="7">
        <f t="shared" si="101"/>
        <v>0</v>
      </c>
      <c r="G395" s="7">
        <f t="shared" si="101"/>
        <v>0</v>
      </c>
      <c r="H395" s="7">
        <f t="shared" si="100"/>
        <v>0</v>
      </c>
      <c r="I395" s="7">
        <f t="shared" si="100"/>
        <v>0</v>
      </c>
      <c r="J395" s="1"/>
      <c r="K395" s="6"/>
      <c r="L395" s="1"/>
    </row>
    <row r="396" spans="1:12" ht="20.25" customHeight="1" x14ac:dyDescent="0.25">
      <c r="A396" s="33"/>
      <c r="B396" s="35"/>
      <c r="C396" s="12" t="s">
        <v>9</v>
      </c>
      <c r="D396" s="7">
        <f t="shared" si="101"/>
        <v>0</v>
      </c>
      <c r="E396" s="7">
        <f t="shared" si="101"/>
        <v>0</v>
      </c>
      <c r="F396" s="7">
        <f t="shared" si="101"/>
        <v>0</v>
      </c>
      <c r="G396" s="7">
        <f t="shared" si="101"/>
        <v>0</v>
      </c>
      <c r="H396" s="7">
        <f t="shared" si="100"/>
        <v>0</v>
      </c>
      <c r="I396" s="7">
        <f t="shared" si="100"/>
        <v>0</v>
      </c>
      <c r="J396" s="1"/>
      <c r="K396" s="1"/>
      <c r="L396" s="1"/>
    </row>
    <row r="397" spans="1:12" x14ac:dyDescent="0.25">
      <c r="A397" s="33"/>
      <c r="B397" s="35"/>
      <c r="C397" s="12" t="s">
        <v>10</v>
      </c>
      <c r="D397" s="7">
        <f t="shared" si="101"/>
        <v>0</v>
      </c>
      <c r="E397" s="7">
        <f t="shared" si="101"/>
        <v>0</v>
      </c>
      <c r="F397" s="7">
        <f t="shared" si="101"/>
        <v>0</v>
      </c>
      <c r="G397" s="7">
        <f t="shared" si="101"/>
        <v>0</v>
      </c>
      <c r="H397" s="7">
        <f t="shared" si="100"/>
        <v>0</v>
      </c>
      <c r="I397" s="7">
        <f t="shared" si="100"/>
        <v>0</v>
      </c>
      <c r="J397" s="1"/>
      <c r="K397" s="1"/>
      <c r="L397" s="1"/>
    </row>
    <row r="398" spans="1:12" ht="39.75" customHeight="1" x14ac:dyDescent="0.25">
      <c r="A398" s="33"/>
      <c r="B398" s="36"/>
      <c r="C398" s="12" t="s">
        <v>11</v>
      </c>
      <c r="D398" s="7">
        <f t="shared" si="101"/>
        <v>0</v>
      </c>
      <c r="E398" s="7">
        <f t="shared" si="101"/>
        <v>0</v>
      </c>
      <c r="F398" s="7">
        <f t="shared" si="101"/>
        <v>0</v>
      </c>
      <c r="G398" s="7">
        <f t="shared" si="101"/>
        <v>0</v>
      </c>
      <c r="H398" s="7">
        <f t="shared" si="100"/>
        <v>0</v>
      </c>
      <c r="I398" s="7">
        <f t="shared" si="100"/>
        <v>0</v>
      </c>
      <c r="J398" s="1"/>
      <c r="K398" s="1"/>
      <c r="L398" s="1"/>
    </row>
    <row r="399" spans="1:12" ht="15.75" customHeight="1" x14ac:dyDescent="0.25">
      <c r="A399" s="33" t="s">
        <v>48</v>
      </c>
      <c r="B399" s="34" t="s">
        <v>49</v>
      </c>
      <c r="C399" s="5" t="s">
        <v>5</v>
      </c>
      <c r="D399" s="9">
        <f>SUM(D400:D405)</f>
        <v>0</v>
      </c>
      <c r="E399" s="9">
        <f t="shared" ref="E399:I399" si="102">SUM(E400:E405)</f>
        <v>0</v>
      </c>
      <c r="F399" s="9">
        <f t="shared" si="102"/>
        <v>0</v>
      </c>
      <c r="G399" s="9">
        <f t="shared" si="102"/>
        <v>0</v>
      </c>
      <c r="H399" s="9">
        <f t="shared" si="102"/>
        <v>0</v>
      </c>
      <c r="I399" s="9">
        <f t="shared" si="102"/>
        <v>0</v>
      </c>
      <c r="J399" s="1"/>
      <c r="K399" s="1"/>
      <c r="L399" s="1"/>
    </row>
    <row r="400" spans="1:12" x14ac:dyDescent="0.25">
      <c r="A400" s="33"/>
      <c r="B400" s="35"/>
      <c r="C400" s="28" t="s">
        <v>6</v>
      </c>
      <c r="D400" s="31">
        <f>D407+D414</f>
        <v>0</v>
      </c>
      <c r="E400" s="31">
        <v>0</v>
      </c>
      <c r="F400" s="31">
        <v>0</v>
      </c>
      <c r="G400" s="7">
        <v>0</v>
      </c>
      <c r="H400" s="7">
        <v>0</v>
      </c>
      <c r="I400" s="7">
        <v>0</v>
      </c>
      <c r="J400" s="1"/>
      <c r="K400" s="1"/>
      <c r="L400" s="1"/>
    </row>
    <row r="401" spans="1:12" ht="15.75" customHeight="1" x14ac:dyDescent="0.25">
      <c r="A401" s="33"/>
      <c r="B401" s="35"/>
      <c r="C401" s="28" t="s">
        <v>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8"/>
      <c r="K401" s="6"/>
      <c r="L401" s="1"/>
    </row>
    <row r="402" spans="1:12" ht="16.5" customHeight="1" x14ac:dyDescent="0.25">
      <c r="A402" s="33"/>
      <c r="B402" s="35"/>
      <c r="C402" s="28" t="s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1"/>
      <c r="K402" s="6"/>
      <c r="L402" s="1"/>
    </row>
    <row r="403" spans="1:12" ht="20.25" customHeight="1" x14ac:dyDescent="0.25">
      <c r="A403" s="33"/>
      <c r="B403" s="35"/>
      <c r="C403" s="28" t="s">
        <v>9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1"/>
      <c r="K403" s="1"/>
      <c r="L403" s="1"/>
    </row>
    <row r="404" spans="1:12" x14ac:dyDescent="0.25">
      <c r="A404" s="33"/>
      <c r="B404" s="35"/>
      <c r="C404" s="28" t="s">
        <v>10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1"/>
      <c r="K404" s="1"/>
      <c r="L404" s="1"/>
    </row>
    <row r="405" spans="1:12" ht="58.5" customHeight="1" x14ac:dyDescent="0.25">
      <c r="A405" s="33"/>
      <c r="B405" s="36"/>
      <c r="C405" s="28" t="s">
        <v>11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1"/>
      <c r="K405" s="1"/>
      <c r="L405" s="1"/>
    </row>
    <row r="406" spans="1:12" ht="15.75" customHeight="1" x14ac:dyDescent="0.25">
      <c r="A406" s="33" t="s">
        <v>107</v>
      </c>
      <c r="B406" s="34" t="s">
        <v>136</v>
      </c>
      <c r="C406" s="5" t="s">
        <v>5</v>
      </c>
      <c r="D406" s="9">
        <f>SUM(D407:D412)</f>
        <v>0</v>
      </c>
      <c r="E406" s="9">
        <f t="shared" ref="E406:I406" si="103">SUM(E407:E412)</f>
        <v>0</v>
      </c>
      <c r="F406" s="9">
        <f t="shared" si="103"/>
        <v>0</v>
      </c>
      <c r="G406" s="9">
        <f t="shared" si="103"/>
        <v>0</v>
      </c>
      <c r="H406" s="9">
        <f t="shared" si="103"/>
        <v>0</v>
      </c>
      <c r="I406" s="9">
        <f t="shared" si="103"/>
        <v>0</v>
      </c>
      <c r="J406" s="1"/>
      <c r="K406" s="1"/>
      <c r="L406" s="1"/>
    </row>
    <row r="407" spans="1:12" x14ac:dyDescent="0.25">
      <c r="A407" s="33"/>
      <c r="B407" s="35"/>
      <c r="C407" s="28" t="s">
        <v>6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1"/>
      <c r="K407" s="1"/>
      <c r="L407" s="1"/>
    </row>
    <row r="408" spans="1:12" ht="15.75" customHeight="1" x14ac:dyDescent="0.25">
      <c r="A408" s="33"/>
      <c r="B408" s="35"/>
      <c r="C408" s="28" t="s">
        <v>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8"/>
      <c r="K408" s="6"/>
      <c r="L408" s="1"/>
    </row>
    <row r="409" spans="1:12" ht="16.5" customHeight="1" x14ac:dyDescent="0.25">
      <c r="A409" s="33"/>
      <c r="B409" s="35"/>
      <c r="C409" s="28" t="s">
        <v>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1"/>
      <c r="K409" s="6"/>
      <c r="L409" s="1"/>
    </row>
    <row r="410" spans="1:12" ht="20.25" customHeight="1" x14ac:dyDescent="0.25">
      <c r="A410" s="33"/>
      <c r="B410" s="35"/>
      <c r="C410" s="28" t="s">
        <v>9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1"/>
      <c r="K410" s="1"/>
      <c r="L410" s="1"/>
    </row>
    <row r="411" spans="1:12" x14ac:dyDescent="0.25">
      <c r="A411" s="33"/>
      <c r="B411" s="35"/>
      <c r="C411" s="28" t="s">
        <v>10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1"/>
      <c r="K411" s="1"/>
      <c r="L411" s="1"/>
    </row>
    <row r="412" spans="1:12" ht="58.5" customHeight="1" x14ac:dyDescent="0.25">
      <c r="A412" s="33"/>
      <c r="B412" s="36"/>
      <c r="C412" s="28" t="s">
        <v>11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1"/>
      <c r="K412" s="1"/>
      <c r="L412" s="1"/>
    </row>
    <row r="413" spans="1:12" ht="15.75" customHeight="1" x14ac:dyDescent="0.25">
      <c r="A413" s="33" t="s">
        <v>109</v>
      </c>
      <c r="B413" s="34" t="s">
        <v>137</v>
      </c>
      <c r="C413" s="5" t="s">
        <v>5</v>
      </c>
      <c r="D413" s="9">
        <f>SUM(D414:D419)</f>
        <v>0</v>
      </c>
      <c r="E413" s="9">
        <f t="shared" ref="E413:I413" si="104">SUM(E414:E419)</f>
        <v>0</v>
      </c>
      <c r="F413" s="9">
        <f t="shared" si="104"/>
        <v>0</v>
      </c>
      <c r="G413" s="9">
        <f t="shared" si="104"/>
        <v>0</v>
      </c>
      <c r="H413" s="9">
        <f t="shared" si="104"/>
        <v>0</v>
      </c>
      <c r="I413" s="9">
        <f t="shared" si="104"/>
        <v>0</v>
      </c>
      <c r="J413" s="1"/>
      <c r="K413" s="1"/>
      <c r="L413" s="1"/>
    </row>
    <row r="414" spans="1:12" x14ac:dyDescent="0.25">
      <c r="A414" s="33"/>
      <c r="B414" s="35"/>
      <c r="C414" s="12" t="s">
        <v>6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1"/>
      <c r="K414" s="1"/>
      <c r="L414" s="1"/>
    </row>
    <row r="415" spans="1:12" ht="15.75" customHeight="1" x14ac:dyDescent="0.25">
      <c r="A415" s="33"/>
      <c r="B415" s="35"/>
      <c r="C415" s="12" t="s">
        <v>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8"/>
      <c r="K415" s="6"/>
      <c r="L415" s="1"/>
    </row>
    <row r="416" spans="1:12" ht="16.5" customHeight="1" x14ac:dyDescent="0.25">
      <c r="A416" s="33"/>
      <c r="B416" s="35"/>
      <c r="C416" s="12" t="s">
        <v>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1"/>
      <c r="K416" s="6"/>
      <c r="L416" s="1"/>
    </row>
    <row r="417" spans="1:12" ht="20.25" customHeight="1" x14ac:dyDescent="0.25">
      <c r="A417" s="33"/>
      <c r="B417" s="35"/>
      <c r="C417" s="12" t="s">
        <v>9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1"/>
      <c r="K417" s="1"/>
      <c r="L417" s="1"/>
    </row>
    <row r="418" spans="1:12" x14ac:dyDescent="0.25">
      <c r="A418" s="33"/>
      <c r="B418" s="35"/>
      <c r="C418" s="12" t="s">
        <v>10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1"/>
      <c r="K418" s="1"/>
      <c r="L418" s="1"/>
    </row>
    <row r="419" spans="1:12" ht="58.5" customHeight="1" x14ac:dyDescent="0.25">
      <c r="A419" s="33"/>
      <c r="B419" s="36"/>
      <c r="C419" s="12" t="s">
        <v>11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1"/>
      <c r="K419" s="1"/>
      <c r="L419" s="1"/>
    </row>
    <row r="420" spans="1:12" ht="15.75" customHeight="1" x14ac:dyDescent="0.25">
      <c r="A420" s="33" t="s">
        <v>50</v>
      </c>
      <c r="B420" s="34" t="s">
        <v>51</v>
      </c>
      <c r="C420" s="5" t="s">
        <v>5</v>
      </c>
      <c r="D420" s="9">
        <f>SUM(D421:D426)</f>
        <v>0</v>
      </c>
      <c r="E420" s="9">
        <f t="shared" ref="E420:I420" si="105">SUM(E421:E426)</f>
        <v>0</v>
      </c>
      <c r="F420" s="9">
        <f t="shared" si="105"/>
        <v>0</v>
      </c>
      <c r="G420" s="9">
        <f t="shared" si="105"/>
        <v>0</v>
      </c>
      <c r="H420" s="9">
        <f t="shared" si="105"/>
        <v>0</v>
      </c>
      <c r="I420" s="9">
        <f t="shared" si="105"/>
        <v>0</v>
      </c>
      <c r="J420" s="1"/>
      <c r="K420" s="1"/>
      <c r="L420" s="1"/>
    </row>
    <row r="421" spans="1:12" x14ac:dyDescent="0.25">
      <c r="A421" s="33"/>
      <c r="B421" s="35"/>
      <c r="C421" s="28" t="s">
        <v>6</v>
      </c>
      <c r="D421" s="31">
        <f>D428+D435+D442</f>
        <v>0</v>
      </c>
      <c r="E421" s="31">
        <v>0</v>
      </c>
      <c r="F421" s="31">
        <v>0</v>
      </c>
      <c r="G421" s="7">
        <v>0</v>
      </c>
      <c r="H421" s="7">
        <v>0</v>
      </c>
      <c r="I421" s="7">
        <v>0</v>
      </c>
      <c r="J421" s="1"/>
      <c r="K421" s="1"/>
      <c r="L421" s="1"/>
    </row>
    <row r="422" spans="1:12" ht="15.75" customHeight="1" x14ac:dyDescent="0.25">
      <c r="A422" s="33"/>
      <c r="B422" s="35"/>
      <c r="C422" s="28" t="s">
        <v>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1"/>
      <c r="K422" s="1"/>
      <c r="L422" s="1"/>
    </row>
    <row r="423" spans="1:12" ht="16.5" customHeight="1" x14ac:dyDescent="0.25">
      <c r="A423" s="33"/>
      <c r="B423" s="35"/>
      <c r="C423" s="28" t="s">
        <v>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6"/>
      <c r="K423" s="6"/>
      <c r="L423" s="1"/>
    </row>
    <row r="424" spans="1:12" ht="20.25" customHeight="1" x14ac:dyDescent="0.25">
      <c r="A424" s="33"/>
      <c r="B424" s="35"/>
      <c r="C424" s="28" t="s">
        <v>9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1"/>
      <c r="K424" s="1"/>
      <c r="L424" s="1"/>
    </row>
    <row r="425" spans="1:12" x14ac:dyDescent="0.25">
      <c r="A425" s="33"/>
      <c r="B425" s="35"/>
      <c r="C425" s="28" t="s">
        <v>10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1"/>
      <c r="K425" s="1"/>
      <c r="L425" s="1"/>
    </row>
    <row r="426" spans="1:12" ht="39.75" customHeight="1" x14ac:dyDescent="0.25">
      <c r="A426" s="33"/>
      <c r="B426" s="36"/>
      <c r="C426" s="28" t="s">
        <v>11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1"/>
      <c r="K426" s="1"/>
      <c r="L426" s="1"/>
    </row>
    <row r="427" spans="1:12" ht="15.75" customHeight="1" x14ac:dyDescent="0.25">
      <c r="A427" s="33" t="s">
        <v>112</v>
      </c>
      <c r="B427" s="34" t="s">
        <v>138</v>
      </c>
      <c r="C427" s="5" t="s">
        <v>5</v>
      </c>
      <c r="D427" s="9">
        <f>SUM(D428:D433)</f>
        <v>0</v>
      </c>
      <c r="E427" s="9">
        <f t="shared" ref="E427:I427" si="106">SUM(E428:E433)</f>
        <v>0</v>
      </c>
      <c r="F427" s="9">
        <f t="shared" si="106"/>
        <v>0</v>
      </c>
      <c r="G427" s="9">
        <f t="shared" si="106"/>
        <v>0</v>
      </c>
      <c r="H427" s="9">
        <f t="shared" si="106"/>
        <v>0</v>
      </c>
      <c r="I427" s="9">
        <f t="shared" si="106"/>
        <v>0</v>
      </c>
      <c r="J427" s="1"/>
      <c r="K427" s="1"/>
      <c r="L427" s="1"/>
    </row>
    <row r="428" spans="1:12" x14ac:dyDescent="0.25">
      <c r="A428" s="33"/>
      <c r="B428" s="35"/>
      <c r="C428" s="28" t="s">
        <v>6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1"/>
      <c r="K428" s="1"/>
      <c r="L428" s="1"/>
    </row>
    <row r="429" spans="1:12" ht="15.75" customHeight="1" x14ac:dyDescent="0.25">
      <c r="A429" s="33"/>
      <c r="B429" s="35"/>
      <c r="C429" s="28" t="s">
        <v>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1"/>
      <c r="K429" s="1"/>
      <c r="L429" s="1"/>
    </row>
    <row r="430" spans="1:12" ht="16.5" customHeight="1" x14ac:dyDescent="0.25">
      <c r="A430" s="33"/>
      <c r="B430" s="35"/>
      <c r="C430" s="28" t="s">
        <v>8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6"/>
      <c r="K430" s="6"/>
      <c r="L430" s="1"/>
    </row>
    <row r="431" spans="1:12" ht="20.25" customHeight="1" x14ac:dyDescent="0.25">
      <c r="A431" s="33"/>
      <c r="B431" s="35"/>
      <c r="C431" s="28" t="s">
        <v>9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1"/>
      <c r="K431" s="1"/>
      <c r="L431" s="1"/>
    </row>
    <row r="432" spans="1:12" x14ac:dyDescent="0.25">
      <c r="A432" s="33"/>
      <c r="B432" s="35"/>
      <c r="C432" s="28" t="s">
        <v>10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1"/>
      <c r="K432" s="1"/>
      <c r="L432" s="1"/>
    </row>
    <row r="433" spans="1:12" ht="39.75" customHeight="1" x14ac:dyDescent="0.25">
      <c r="A433" s="33"/>
      <c r="B433" s="36"/>
      <c r="C433" s="28" t="s">
        <v>11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1"/>
      <c r="K433" s="1"/>
      <c r="L433" s="1"/>
    </row>
    <row r="434" spans="1:12" ht="15.75" customHeight="1" x14ac:dyDescent="0.25">
      <c r="A434" s="33" t="s">
        <v>113</v>
      </c>
      <c r="B434" s="34" t="s">
        <v>139</v>
      </c>
      <c r="C434" s="5" t="s">
        <v>5</v>
      </c>
      <c r="D434" s="9">
        <f>SUM(D435:D440)</f>
        <v>0</v>
      </c>
      <c r="E434" s="9">
        <f t="shared" ref="E434:I434" si="107">SUM(E435:E440)</f>
        <v>0</v>
      </c>
      <c r="F434" s="9">
        <f t="shared" si="107"/>
        <v>0</v>
      </c>
      <c r="G434" s="9">
        <f t="shared" si="107"/>
        <v>0</v>
      </c>
      <c r="H434" s="9">
        <f t="shared" si="107"/>
        <v>0</v>
      </c>
      <c r="I434" s="9">
        <f t="shared" si="107"/>
        <v>0</v>
      </c>
      <c r="J434" s="1"/>
      <c r="K434" s="1"/>
      <c r="L434" s="1"/>
    </row>
    <row r="435" spans="1:12" x14ac:dyDescent="0.25">
      <c r="A435" s="33"/>
      <c r="B435" s="35"/>
      <c r="C435" s="28" t="s">
        <v>6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1"/>
      <c r="K435" s="1"/>
      <c r="L435" s="1"/>
    </row>
    <row r="436" spans="1:12" ht="15.75" customHeight="1" x14ac:dyDescent="0.25">
      <c r="A436" s="33"/>
      <c r="B436" s="35"/>
      <c r="C436" s="28" t="s">
        <v>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1"/>
      <c r="K436" s="1"/>
      <c r="L436" s="1"/>
    </row>
    <row r="437" spans="1:12" ht="16.5" customHeight="1" x14ac:dyDescent="0.25">
      <c r="A437" s="33"/>
      <c r="B437" s="35"/>
      <c r="C437" s="28" t="s">
        <v>8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6"/>
      <c r="K437" s="6"/>
      <c r="L437" s="1"/>
    </row>
    <row r="438" spans="1:12" ht="20.25" customHeight="1" x14ac:dyDescent="0.25">
      <c r="A438" s="33"/>
      <c r="B438" s="35"/>
      <c r="C438" s="28" t="s">
        <v>9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1"/>
      <c r="K438" s="1"/>
      <c r="L438" s="1"/>
    </row>
    <row r="439" spans="1:12" x14ac:dyDescent="0.25">
      <c r="A439" s="33"/>
      <c r="B439" s="35"/>
      <c r="C439" s="28" t="s">
        <v>10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1"/>
      <c r="K439" s="1"/>
      <c r="L439" s="1"/>
    </row>
    <row r="440" spans="1:12" ht="39.75" customHeight="1" x14ac:dyDescent="0.25">
      <c r="A440" s="33"/>
      <c r="B440" s="36"/>
      <c r="C440" s="28" t="s">
        <v>11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1"/>
      <c r="K440" s="1"/>
      <c r="L440" s="1"/>
    </row>
    <row r="441" spans="1:12" ht="15.75" customHeight="1" x14ac:dyDescent="0.25">
      <c r="A441" s="33" t="s">
        <v>140</v>
      </c>
      <c r="B441" s="34" t="s">
        <v>141</v>
      </c>
      <c r="C441" s="5" t="s">
        <v>5</v>
      </c>
      <c r="D441" s="9">
        <f>SUM(D442:D447)</f>
        <v>0</v>
      </c>
      <c r="E441" s="9">
        <f t="shared" ref="E441:I441" si="108">SUM(E442:E447)</f>
        <v>0</v>
      </c>
      <c r="F441" s="9">
        <f t="shared" si="108"/>
        <v>0</v>
      </c>
      <c r="G441" s="9">
        <f t="shared" si="108"/>
        <v>0</v>
      </c>
      <c r="H441" s="9">
        <f t="shared" si="108"/>
        <v>0</v>
      </c>
      <c r="I441" s="9">
        <f t="shared" si="108"/>
        <v>0</v>
      </c>
      <c r="J441" s="1"/>
      <c r="K441" s="1"/>
      <c r="L441" s="1"/>
    </row>
    <row r="442" spans="1:12" x14ac:dyDescent="0.25">
      <c r="A442" s="33"/>
      <c r="B442" s="35"/>
      <c r="C442" s="12" t="s">
        <v>6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1"/>
      <c r="K442" s="1"/>
      <c r="L442" s="1"/>
    </row>
    <row r="443" spans="1:12" ht="15.75" customHeight="1" x14ac:dyDescent="0.25">
      <c r="A443" s="33"/>
      <c r="B443" s="35"/>
      <c r="C443" s="12" t="s">
        <v>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1"/>
      <c r="K443" s="1"/>
      <c r="L443" s="1"/>
    </row>
    <row r="444" spans="1:12" ht="16.5" customHeight="1" x14ac:dyDescent="0.25">
      <c r="A444" s="33"/>
      <c r="B444" s="35"/>
      <c r="C444" s="12" t="s">
        <v>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6"/>
      <c r="K444" s="6"/>
      <c r="L444" s="1"/>
    </row>
    <row r="445" spans="1:12" ht="20.25" customHeight="1" x14ac:dyDescent="0.25">
      <c r="A445" s="33"/>
      <c r="B445" s="35"/>
      <c r="C445" s="12" t="s">
        <v>9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1"/>
      <c r="K445" s="1"/>
      <c r="L445" s="1"/>
    </row>
    <row r="446" spans="1:12" x14ac:dyDescent="0.25">
      <c r="A446" s="33"/>
      <c r="B446" s="35"/>
      <c r="C446" s="12" t="s">
        <v>10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1"/>
      <c r="K446" s="1"/>
      <c r="L446" s="1"/>
    </row>
    <row r="447" spans="1:12" ht="39.75" customHeight="1" x14ac:dyDescent="0.25">
      <c r="A447" s="33"/>
      <c r="B447" s="36"/>
      <c r="C447" s="12" t="s">
        <v>11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1"/>
      <c r="K447" s="1"/>
      <c r="L447" s="1"/>
    </row>
    <row r="448" spans="1:12" ht="15.75" customHeight="1" x14ac:dyDescent="0.25">
      <c r="A448" s="33" t="s">
        <v>52</v>
      </c>
      <c r="B448" s="34" t="s">
        <v>84</v>
      </c>
      <c r="C448" s="5" t="s">
        <v>5</v>
      </c>
      <c r="D448" s="9">
        <f>SUM(D449:D454)</f>
        <v>4362.8999999999996</v>
      </c>
      <c r="E448" s="9">
        <f t="shared" ref="E448:I448" si="109">SUM(E449:E454)</f>
        <v>3095.5946800000002</v>
      </c>
      <c r="F448" s="9">
        <f t="shared" si="109"/>
        <v>4880.9115899999997</v>
      </c>
      <c r="G448" s="9">
        <f t="shared" si="109"/>
        <v>7380</v>
      </c>
      <c r="H448" s="9">
        <f t="shared" si="109"/>
        <v>5757.3389999999999</v>
      </c>
      <c r="I448" s="9">
        <f t="shared" si="109"/>
        <v>5541.8720000000003</v>
      </c>
      <c r="J448" s="1"/>
      <c r="K448" s="1"/>
      <c r="L448" s="1"/>
    </row>
    <row r="449" spans="1:12" x14ac:dyDescent="0.25">
      <c r="A449" s="33"/>
      <c r="B449" s="35"/>
      <c r="C449" s="28" t="s">
        <v>6</v>
      </c>
      <c r="D449" s="7">
        <f>D456+D463</f>
        <v>4362.8999999999996</v>
      </c>
      <c r="E449" s="26">
        <f>E456</f>
        <v>3095.5946800000002</v>
      </c>
      <c r="F449" s="31">
        <f>F456+F463</f>
        <v>4880.9115899999997</v>
      </c>
      <c r="G449" s="31">
        <f>G456+G463</f>
        <v>7380</v>
      </c>
      <c r="H449" s="31">
        <f>H456</f>
        <v>5757.3389999999999</v>
      </c>
      <c r="I449" s="31">
        <f>I456</f>
        <v>5541.8720000000003</v>
      </c>
      <c r="J449" s="1"/>
      <c r="K449" s="1"/>
      <c r="L449" s="1"/>
    </row>
    <row r="450" spans="1:12" ht="15.75" customHeight="1" x14ac:dyDescent="0.25">
      <c r="A450" s="33"/>
      <c r="B450" s="35"/>
      <c r="C450" s="28" t="s">
        <v>7</v>
      </c>
      <c r="D450" s="4">
        <f t="shared" ref="D450:I450" si="110">D464+D485+D506+D527+D548</f>
        <v>0</v>
      </c>
      <c r="E450" s="4">
        <f t="shared" si="110"/>
        <v>0</v>
      </c>
      <c r="F450" s="4">
        <f t="shared" si="110"/>
        <v>0</v>
      </c>
      <c r="G450" s="4">
        <f t="shared" si="110"/>
        <v>0</v>
      </c>
      <c r="H450" s="4">
        <f t="shared" si="110"/>
        <v>0</v>
      </c>
      <c r="I450" s="4">
        <f t="shared" si="110"/>
        <v>0</v>
      </c>
      <c r="J450" s="17"/>
      <c r="K450" s="1"/>
      <c r="L450" s="1"/>
    </row>
    <row r="451" spans="1:12" ht="16.5" customHeight="1" x14ac:dyDescent="0.25">
      <c r="A451" s="33"/>
      <c r="B451" s="35"/>
      <c r="C451" s="28" t="s">
        <v>8</v>
      </c>
      <c r="D451" s="4">
        <f t="shared" ref="D451:I451" si="111">D465+D486+D507+D528+D549</f>
        <v>0</v>
      </c>
      <c r="E451" s="4">
        <f t="shared" si="111"/>
        <v>0</v>
      </c>
      <c r="F451" s="4">
        <f t="shared" si="111"/>
        <v>0</v>
      </c>
      <c r="G451" s="4">
        <f t="shared" si="111"/>
        <v>0</v>
      </c>
      <c r="H451" s="4">
        <f t="shared" si="111"/>
        <v>0</v>
      </c>
      <c r="I451" s="4">
        <f t="shared" si="111"/>
        <v>0</v>
      </c>
      <c r="J451" s="1"/>
      <c r="K451" s="8"/>
      <c r="L451" s="1"/>
    </row>
    <row r="452" spans="1:12" ht="20.25" customHeight="1" x14ac:dyDescent="0.25">
      <c r="A452" s="33"/>
      <c r="B452" s="35"/>
      <c r="C452" s="28" t="s">
        <v>9</v>
      </c>
      <c r="D452" s="7">
        <f t="shared" ref="D452:I452" si="112">D466+D487+D508+D529+D550</f>
        <v>0</v>
      </c>
      <c r="E452" s="7">
        <f t="shared" si="112"/>
        <v>0</v>
      </c>
      <c r="F452" s="7">
        <f t="shared" si="112"/>
        <v>0</v>
      </c>
      <c r="G452" s="7">
        <f t="shared" si="112"/>
        <v>0</v>
      </c>
      <c r="H452" s="7">
        <f t="shared" si="112"/>
        <v>0</v>
      </c>
      <c r="I452" s="7">
        <f t="shared" si="112"/>
        <v>0</v>
      </c>
      <c r="J452" s="1"/>
      <c r="K452" s="1"/>
      <c r="L452" s="1"/>
    </row>
    <row r="453" spans="1:12" x14ac:dyDescent="0.25">
      <c r="A453" s="33"/>
      <c r="B453" s="35"/>
      <c r="C453" s="28" t="s">
        <v>10</v>
      </c>
      <c r="D453" s="7">
        <f t="shared" ref="D453:I453" si="113">D467+D488+D509+D530+D551</f>
        <v>0</v>
      </c>
      <c r="E453" s="7">
        <f t="shared" si="113"/>
        <v>0</v>
      </c>
      <c r="F453" s="7">
        <f t="shared" si="113"/>
        <v>0</v>
      </c>
      <c r="G453" s="7">
        <f t="shared" si="113"/>
        <v>0</v>
      </c>
      <c r="H453" s="7">
        <f t="shared" si="113"/>
        <v>0</v>
      </c>
      <c r="I453" s="7">
        <f t="shared" si="113"/>
        <v>0</v>
      </c>
      <c r="J453" s="1"/>
      <c r="K453" s="1"/>
      <c r="L453" s="1"/>
    </row>
    <row r="454" spans="1:12" ht="70.5" customHeight="1" x14ac:dyDescent="0.25">
      <c r="A454" s="33"/>
      <c r="B454" s="36"/>
      <c r="C454" s="28" t="s">
        <v>11</v>
      </c>
      <c r="D454" s="7">
        <f t="shared" ref="D454:I454" si="114">D468+D489+D510+D531+D552</f>
        <v>0</v>
      </c>
      <c r="E454" s="7">
        <f t="shared" si="114"/>
        <v>0</v>
      </c>
      <c r="F454" s="7">
        <f t="shared" si="114"/>
        <v>0</v>
      </c>
      <c r="G454" s="7">
        <f t="shared" si="114"/>
        <v>0</v>
      </c>
      <c r="H454" s="7">
        <f t="shared" si="114"/>
        <v>0</v>
      </c>
      <c r="I454" s="7">
        <f t="shared" si="114"/>
        <v>0</v>
      </c>
      <c r="J454" s="1"/>
      <c r="K454" s="1"/>
      <c r="L454" s="1"/>
    </row>
    <row r="455" spans="1:12" ht="15.75" customHeight="1" x14ac:dyDescent="0.25">
      <c r="A455" s="33" t="s">
        <v>142</v>
      </c>
      <c r="B455" s="34" t="s">
        <v>143</v>
      </c>
      <c r="C455" s="5" t="s">
        <v>5</v>
      </c>
      <c r="D455" s="9">
        <f>SUM(D456:D461)</f>
        <v>4362.8999999999996</v>
      </c>
      <c r="E455" s="9">
        <f t="shared" ref="E455:I455" si="115">SUM(E456:E461)</f>
        <v>3095.5946800000002</v>
      </c>
      <c r="F455" s="9">
        <f t="shared" si="115"/>
        <v>4880.9115899999997</v>
      </c>
      <c r="G455" s="9">
        <f t="shared" si="115"/>
        <v>6880</v>
      </c>
      <c r="H455" s="9">
        <f t="shared" si="115"/>
        <v>5757.3389999999999</v>
      </c>
      <c r="I455" s="9">
        <f t="shared" si="115"/>
        <v>5541.8720000000003</v>
      </c>
      <c r="J455" s="1"/>
      <c r="K455" s="1"/>
      <c r="L455" s="1"/>
    </row>
    <row r="456" spans="1:12" x14ac:dyDescent="0.25">
      <c r="A456" s="33"/>
      <c r="B456" s="35"/>
      <c r="C456" s="28" t="s">
        <v>6</v>
      </c>
      <c r="D456" s="7">
        <v>4362.8999999999996</v>
      </c>
      <c r="E456" s="26">
        <v>3095.5946800000002</v>
      </c>
      <c r="F456" s="31">
        <v>4880.9115899999997</v>
      </c>
      <c r="G456" s="31">
        <v>6880</v>
      </c>
      <c r="H456" s="31">
        <v>5757.3389999999999</v>
      </c>
      <c r="I456" s="31">
        <v>5541.8720000000003</v>
      </c>
      <c r="J456" s="1"/>
      <c r="K456" s="1"/>
      <c r="L456" s="1"/>
    </row>
    <row r="457" spans="1:12" ht="15.75" customHeight="1" x14ac:dyDescent="0.25">
      <c r="A457" s="33"/>
      <c r="B457" s="35"/>
      <c r="C457" s="28" t="s">
        <v>7</v>
      </c>
      <c r="D457" s="4">
        <f t="shared" ref="D457:I457" si="116">D464+D485+D506+D527+D548</f>
        <v>0</v>
      </c>
      <c r="E457" s="4">
        <f t="shared" si="116"/>
        <v>0</v>
      </c>
      <c r="F457" s="30">
        <f t="shared" si="116"/>
        <v>0</v>
      </c>
      <c r="G457" s="30">
        <f t="shared" si="116"/>
        <v>0</v>
      </c>
      <c r="H457" s="30">
        <f t="shared" si="116"/>
        <v>0</v>
      </c>
      <c r="I457" s="30">
        <f t="shared" si="116"/>
        <v>0</v>
      </c>
      <c r="J457" s="17"/>
      <c r="K457" s="1"/>
      <c r="L457" s="1"/>
    </row>
    <row r="458" spans="1:12" ht="16.5" customHeight="1" x14ac:dyDescent="0.25">
      <c r="A458" s="33"/>
      <c r="B458" s="35"/>
      <c r="C458" s="28" t="s">
        <v>8</v>
      </c>
      <c r="D458" s="4">
        <f t="shared" ref="D458:I458" si="117">D465+D486+D507+D528+D549</f>
        <v>0</v>
      </c>
      <c r="E458" s="4">
        <f t="shared" si="117"/>
        <v>0</v>
      </c>
      <c r="F458" s="4">
        <f t="shared" si="117"/>
        <v>0</v>
      </c>
      <c r="G458" s="4">
        <f t="shared" si="117"/>
        <v>0</v>
      </c>
      <c r="H458" s="4">
        <f t="shared" si="117"/>
        <v>0</v>
      </c>
      <c r="I458" s="4">
        <f t="shared" si="117"/>
        <v>0</v>
      </c>
      <c r="J458" s="1"/>
      <c r="K458" s="8"/>
      <c r="L458" s="1"/>
    </row>
    <row r="459" spans="1:12" ht="20.25" customHeight="1" x14ac:dyDescent="0.25">
      <c r="A459" s="33"/>
      <c r="B459" s="35"/>
      <c r="C459" s="28" t="s">
        <v>9</v>
      </c>
      <c r="D459" s="7">
        <f t="shared" ref="D459:I459" si="118">D466+D487+D508+D529+D550</f>
        <v>0</v>
      </c>
      <c r="E459" s="7">
        <f t="shared" si="118"/>
        <v>0</v>
      </c>
      <c r="F459" s="7">
        <f t="shared" si="118"/>
        <v>0</v>
      </c>
      <c r="G459" s="7">
        <f t="shared" si="118"/>
        <v>0</v>
      </c>
      <c r="H459" s="7">
        <f t="shared" si="118"/>
        <v>0</v>
      </c>
      <c r="I459" s="7">
        <f t="shared" si="118"/>
        <v>0</v>
      </c>
      <c r="J459" s="1"/>
      <c r="K459" s="1"/>
      <c r="L459" s="1"/>
    </row>
    <row r="460" spans="1:12" x14ac:dyDescent="0.25">
      <c r="A460" s="33"/>
      <c r="B460" s="35"/>
      <c r="C460" s="28" t="s">
        <v>10</v>
      </c>
      <c r="D460" s="7">
        <f t="shared" ref="D460:I460" si="119">D467+D488+D509+D530+D551</f>
        <v>0</v>
      </c>
      <c r="E460" s="7">
        <f t="shared" si="119"/>
        <v>0</v>
      </c>
      <c r="F460" s="7">
        <f t="shared" si="119"/>
        <v>0</v>
      </c>
      <c r="G460" s="7">
        <f t="shared" si="119"/>
        <v>0</v>
      </c>
      <c r="H460" s="7">
        <f t="shared" si="119"/>
        <v>0</v>
      </c>
      <c r="I460" s="7">
        <f t="shared" si="119"/>
        <v>0</v>
      </c>
      <c r="J460" s="1"/>
      <c r="K460" s="1"/>
      <c r="L460" s="1"/>
    </row>
    <row r="461" spans="1:12" ht="70.5" customHeight="1" x14ac:dyDescent="0.25">
      <c r="A461" s="33"/>
      <c r="B461" s="36"/>
      <c r="C461" s="28" t="s">
        <v>11</v>
      </c>
      <c r="D461" s="7">
        <f t="shared" ref="D461:I461" si="120">D468+D489+D510+D531+D552</f>
        <v>0</v>
      </c>
      <c r="E461" s="7">
        <f t="shared" si="120"/>
        <v>0</v>
      </c>
      <c r="F461" s="7">
        <f t="shared" si="120"/>
        <v>0</v>
      </c>
      <c r="G461" s="7">
        <f t="shared" si="120"/>
        <v>0</v>
      </c>
      <c r="H461" s="7">
        <f t="shared" si="120"/>
        <v>0</v>
      </c>
      <c r="I461" s="7">
        <f t="shared" si="120"/>
        <v>0</v>
      </c>
      <c r="J461" s="1"/>
      <c r="K461" s="1"/>
      <c r="L461" s="1"/>
    </row>
    <row r="462" spans="1:12" ht="15.75" customHeight="1" x14ac:dyDescent="0.25">
      <c r="A462" s="33" t="s">
        <v>144</v>
      </c>
      <c r="B462" s="34" t="s">
        <v>145</v>
      </c>
      <c r="C462" s="5" t="s">
        <v>5</v>
      </c>
      <c r="D462" s="9">
        <f>SUM(D463:D468)</f>
        <v>0</v>
      </c>
      <c r="E462" s="9">
        <f t="shared" ref="E462:I462" si="121">SUM(E463:E468)</f>
        <v>0</v>
      </c>
      <c r="F462" s="9">
        <f t="shared" si="121"/>
        <v>0</v>
      </c>
      <c r="G462" s="9">
        <f t="shared" si="121"/>
        <v>500</v>
      </c>
      <c r="H462" s="9">
        <f t="shared" si="121"/>
        <v>0</v>
      </c>
      <c r="I462" s="9">
        <f t="shared" si="121"/>
        <v>0</v>
      </c>
      <c r="J462" s="1"/>
      <c r="K462" s="1"/>
      <c r="L462" s="1"/>
    </row>
    <row r="463" spans="1:12" x14ac:dyDescent="0.25">
      <c r="A463" s="33"/>
      <c r="B463" s="35"/>
      <c r="C463" s="12" t="s">
        <v>6</v>
      </c>
      <c r="D463" s="7">
        <v>0</v>
      </c>
      <c r="E463" s="26">
        <v>0</v>
      </c>
      <c r="F463" s="26">
        <v>0</v>
      </c>
      <c r="G463" s="31">
        <v>500</v>
      </c>
      <c r="H463" s="26">
        <v>0</v>
      </c>
      <c r="I463" s="7">
        <v>0</v>
      </c>
      <c r="J463" s="1"/>
      <c r="K463" s="1"/>
      <c r="L463" s="1"/>
    </row>
    <row r="464" spans="1:12" ht="15.75" customHeight="1" x14ac:dyDescent="0.25">
      <c r="A464" s="33"/>
      <c r="B464" s="35"/>
      <c r="C464" s="12" t="s">
        <v>7</v>
      </c>
      <c r="D464" s="4">
        <f t="shared" ref="D464:I468" si="122">D485+D506+D527+D548+D569</f>
        <v>0</v>
      </c>
      <c r="E464" s="4">
        <f t="shared" si="122"/>
        <v>0</v>
      </c>
      <c r="F464" s="4">
        <f t="shared" si="122"/>
        <v>0</v>
      </c>
      <c r="G464" s="4">
        <f t="shared" si="122"/>
        <v>0</v>
      </c>
      <c r="H464" s="4">
        <f t="shared" si="122"/>
        <v>0</v>
      </c>
      <c r="I464" s="4">
        <f t="shared" si="122"/>
        <v>0</v>
      </c>
      <c r="J464" s="17"/>
      <c r="K464" s="1"/>
      <c r="L464" s="1"/>
    </row>
    <row r="465" spans="1:12" ht="16.5" customHeight="1" x14ac:dyDescent="0.25">
      <c r="A465" s="33"/>
      <c r="B465" s="35"/>
      <c r="C465" s="12" t="s">
        <v>8</v>
      </c>
      <c r="D465" s="4">
        <f t="shared" si="122"/>
        <v>0</v>
      </c>
      <c r="E465" s="4">
        <f t="shared" si="122"/>
        <v>0</v>
      </c>
      <c r="F465" s="4">
        <f t="shared" si="122"/>
        <v>0</v>
      </c>
      <c r="G465" s="4">
        <f t="shared" si="122"/>
        <v>0</v>
      </c>
      <c r="H465" s="4">
        <f t="shared" si="122"/>
        <v>0</v>
      </c>
      <c r="I465" s="4">
        <f t="shared" si="122"/>
        <v>0</v>
      </c>
      <c r="J465" s="1"/>
      <c r="K465" s="8"/>
      <c r="L465" s="1"/>
    </row>
    <row r="466" spans="1:12" ht="20.25" customHeight="1" x14ac:dyDescent="0.25">
      <c r="A466" s="33"/>
      <c r="B466" s="35"/>
      <c r="C466" s="12" t="s">
        <v>9</v>
      </c>
      <c r="D466" s="7">
        <f t="shared" si="122"/>
        <v>0</v>
      </c>
      <c r="E466" s="7">
        <f t="shared" si="122"/>
        <v>0</v>
      </c>
      <c r="F466" s="7">
        <f t="shared" si="122"/>
        <v>0</v>
      </c>
      <c r="G466" s="7">
        <f t="shared" si="122"/>
        <v>0</v>
      </c>
      <c r="H466" s="7">
        <f t="shared" si="122"/>
        <v>0</v>
      </c>
      <c r="I466" s="7">
        <f t="shared" si="122"/>
        <v>0</v>
      </c>
      <c r="J466" s="1"/>
      <c r="K466" s="1"/>
      <c r="L466" s="1"/>
    </row>
    <row r="467" spans="1:12" x14ac:dyDescent="0.25">
      <c r="A467" s="33"/>
      <c r="B467" s="35"/>
      <c r="C467" s="12" t="s">
        <v>10</v>
      </c>
      <c r="D467" s="7">
        <f t="shared" si="122"/>
        <v>0</v>
      </c>
      <c r="E467" s="7">
        <f t="shared" si="122"/>
        <v>0</v>
      </c>
      <c r="F467" s="7">
        <f t="shared" si="122"/>
        <v>0</v>
      </c>
      <c r="G467" s="7">
        <f t="shared" si="122"/>
        <v>0</v>
      </c>
      <c r="H467" s="7">
        <f t="shared" si="122"/>
        <v>0</v>
      </c>
      <c r="I467" s="7">
        <f t="shared" si="122"/>
        <v>0</v>
      </c>
      <c r="J467" s="1"/>
      <c r="K467" s="1"/>
      <c r="L467" s="1"/>
    </row>
    <row r="468" spans="1:12" ht="70.5" customHeight="1" x14ac:dyDescent="0.25">
      <c r="A468" s="33"/>
      <c r="B468" s="36"/>
      <c r="C468" s="12" t="s">
        <v>11</v>
      </c>
      <c r="D468" s="7">
        <f t="shared" si="122"/>
        <v>0</v>
      </c>
      <c r="E468" s="7">
        <f t="shared" si="122"/>
        <v>0</v>
      </c>
      <c r="F468" s="7">
        <f t="shared" si="122"/>
        <v>0</v>
      </c>
      <c r="G468" s="7">
        <f t="shared" si="122"/>
        <v>0</v>
      </c>
      <c r="H468" s="7">
        <f t="shared" si="122"/>
        <v>0</v>
      </c>
      <c r="I468" s="7">
        <f t="shared" si="122"/>
        <v>0</v>
      </c>
      <c r="J468" s="1"/>
      <c r="K468" s="1"/>
      <c r="L468" s="1"/>
    </row>
    <row r="469" spans="1:12" ht="15.75" customHeight="1" x14ac:dyDescent="0.25">
      <c r="A469" s="33" t="s">
        <v>53</v>
      </c>
      <c r="B469" s="34" t="s">
        <v>54</v>
      </c>
      <c r="C469" s="5" t="s">
        <v>5</v>
      </c>
      <c r="D469" s="5">
        <f>SUM(D470:D475)</f>
        <v>0</v>
      </c>
      <c r="E469" s="9">
        <f t="shared" ref="E469:I469" si="123">SUM(E470:E475)</f>
        <v>0</v>
      </c>
      <c r="F469" s="9">
        <f t="shared" si="123"/>
        <v>0</v>
      </c>
      <c r="G469" s="9">
        <f t="shared" si="123"/>
        <v>0</v>
      </c>
      <c r="H469" s="9">
        <f t="shared" si="123"/>
        <v>0</v>
      </c>
      <c r="I469" s="9">
        <f t="shared" si="123"/>
        <v>0</v>
      </c>
      <c r="J469" s="1"/>
      <c r="K469" s="1"/>
      <c r="L469" s="1"/>
    </row>
    <row r="470" spans="1:12" x14ac:dyDescent="0.25">
      <c r="A470" s="33"/>
      <c r="B470" s="35"/>
      <c r="C470" s="28" t="s">
        <v>6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1"/>
      <c r="K470" s="1"/>
      <c r="L470" s="1"/>
    </row>
    <row r="471" spans="1:12" ht="15.75" customHeight="1" x14ac:dyDescent="0.25">
      <c r="A471" s="33"/>
      <c r="B471" s="35"/>
      <c r="C471" s="28" t="s">
        <v>7</v>
      </c>
      <c r="D471" s="4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8"/>
      <c r="K471" s="6"/>
      <c r="L471" s="1"/>
    </row>
    <row r="472" spans="1:12" ht="16.5" customHeight="1" x14ac:dyDescent="0.25">
      <c r="A472" s="33"/>
      <c r="B472" s="35"/>
      <c r="C472" s="28" t="s">
        <v>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1"/>
      <c r="K472" s="8"/>
      <c r="L472" s="1"/>
    </row>
    <row r="473" spans="1:12" ht="20.25" customHeight="1" x14ac:dyDescent="0.25">
      <c r="A473" s="33"/>
      <c r="B473" s="35"/>
      <c r="C473" s="28" t="s">
        <v>9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1"/>
      <c r="K473" s="1"/>
      <c r="L473" s="1"/>
    </row>
    <row r="474" spans="1:12" x14ac:dyDescent="0.25">
      <c r="A474" s="33"/>
      <c r="B474" s="35"/>
      <c r="C474" s="28" t="s">
        <v>10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1"/>
      <c r="K474" s="1"/>
      <c r="L474" s="1"/>
    </row>
    <row r="475" spans="1:12" ht="39.75" customHeight="1" x14ac:dyDescent="0.25">
      <c r="A475" s="33"/>
      <c r="B475" s="36"/>
      <c r="C475" s="28" t="s">
        <v>11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1"/>
      <c r="K475" s="1"/>
      <c r="L475" s="1"/>
    </row>
    <row r="476" spans="1:12" ht="15.75" customHeight="1" x14ac:dyDescent="0.25">
      <c r="A476" s="33" t="s">
        <v>146</v>
      </c>
      <c r="B476" s="34" t="s">
        <v>149</v>
      </c>
      <c r="C476" s="5" t="s">
        <v>5</v>
      </c>
      <c r="D476" s="5">
        <f>SUM(D477:D482)</f>
        <v>0</v>
      </c>
      <c r="E476" s="9">
        <f t="shared" ref="E476:I476" si="124">SUM(E477:E482)</f>
        <v>0</v>
      </c>
      <c r="F476" s="9">
        <f t="shared" si="124"/>
        <v>0</v>
      </c>
      <c r="G476" s="9">
        <f t="shared" si="124"/>
        <v>0</v>
      </c>
      <c r="H476" s="9">
        <f t="shared" si="124"/>
        <v>0</v>
      </c>
      <c r="I476" s="9">
        <f t="shared" si="124"/>
        <v>0</v>
      </c>
      <c r="J476" s="1"/>
      <c r="K476" s="1"/>
      <c r="L476" s="1"/>
    </row>
    <row r="477" spans="1:12" x14ac:dyDescent="0.25">
      <c r="A477" s="33"/>
      <c r="B477" s="35"/>
      <c r="C477" s="28" t="s">
        <v>6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1"/>
      <c r="K477" s="1"/>
      <c r="L477" s="1"/>
    </row>
    <row r="478" spans="1:12" ht="15.75" customHeight="1" x14ac:dyDescent="0.25">
      <c r="A478" s="33"/>
      <c r="B478" s="35"/>
      <c r="C478" s="28" t="s">
        <v>7</v>
      </c>
      <c r="D478" s="4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8"/>
      <c r="K478" s="6"/>
      <c r="L478" s="1"/>
    </row>
    <row r="479" spans="1:12" ht="16.5" customHeight="1" x14ac:dyDescent="0.25">
      <c r="A479" s="33"/>
      <c r="B479" s="35"/>
      <c r="C479" s="28" t="s">
        <v>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1"/>
      <c r="K479" s="8"/>
      <c r="L479" s="1"/>
    </row>
    <row r="480" spans="1:12" ht="20.25" customHeight="1" x14ac:dyDescent="0.25">
      <c r="A480" s="33"/>
      <c r="B480" s="35"/>
      <c r="C480" s="28" t="s">
        <v>9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1"/>
      <c r="K480" s="1"/>
      <c r="L480" s="1"/>
    </row>
    <row r="481" spans="1:12" x14ac:dyDescent="0.25">
      <c r="A481" s="33"/>
      <c r="B481" s="35"/>
      <c r="C481" s="28" t="s">
        <v>10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1"/>
      <c r="K481" s="1"/>
      <c r="L481" s="1"/>
    </row>
    <row r="482" spans="1:12" ht="39.75" customHeight="1" x14ac:dyDescent="0.25">
      <c r="A482" s="33"/>
      <c r="B482" s="36"/>
      <c r="C482" s="28" t="s">
        <v>11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1"/>
      <c r="K482" s="1"/>
      <c r="L482" s="1"/>
    </row>
    <row r="483" spans="1:12" ht="15.75" customHeight="1" x14ac:dyDescent="0.25">
      <c r="A483" s="33" t="s">
        <v>147</v>
      </c>
      <c r="B483" s="34" t="s">
        <v>148</v>
      </c>
      <c r="C483" s="5" t="s">
        <v>5</v>
      </c>
      <c r="D483" s="5">
        <f>SUM(D484:D489)</f>
        <v>0</v>
      </c>
      <c r="E483" s="9">
        <f t="shared" ref="E483:I483" si="125">SUM(E484:E489)</f>
        <v>0</v>
      </c>
      <c r="F483" s="9">
        <f t="shared" si="125"/>
        <v>0</v>
      </c>
      <c r="G483" s="9">
        <f t="shared" si="125"/>
        <v>0</v>
      </c>
      <c r="H483" s="9">
        <f t="shared" si="125"/>
        <v>0</v>
      </c>
      <c r="I483" s="9">
        <f t="shared" si="125"/>
        <v>0</v>
      </c>
      <c r="J483" s="1"/>
      <c r="K483" s="1"/>
      <c r="L483" s="1"/>
    </row>
    <row r="484" spans="1:12" x14ac:dyDescent="0.25">
      <c r="A484" s="33"/>
      <c r="B484" s="35"/>
      <c r="C484" s="12" t="s">
        <v>6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1"/>
      <c r="K484" s="1"/>
      <c r="L484" s="1"/>
    </row>
    <row r="485" spans="1:12" ht="15.75" customHeight="1" x14ac:dyDescent="0.25">
      <c r="A485" s="33"/>
      <c r="B485" s="35"/>
      <c r="C485" s="12" t="s">
        <v>7</v>
      </c>
      <c r="D485" s="4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8"/>
      <c r="K485" s="6"/>
      <c r="L485" s="1"/>
    </row>
    <row r="486" spans="1:12" ht="16.5" customHeight="1" x14ac:dyDescent="0.25">
      <c r="A486" s="33"/>
      <c r="B486" s="35"/>
      <c r="C486" s="12" t="s">
        <v>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1"/>
      <c r="K486" s="8"/>
      <c r="L486" s="1"/>
    </row>
    <row r="487" spans="1:12" ht="20.25" customHeight="1" x14ac:dyDescent="0.25">
      <c r="A487" s="33"/>
      <c r="B487" s="35"/>
      <c r="C487" s="12" t="s">
        <v>9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1"/>
      <c r="K487" s="1"/>
      <c r="L487" s="1"/>
    </row>
    <row r="488" spans="1:12" x14ac:dyDescent="0.25">
      <c r="A488" s="33"/>
      <c r="B488" s="35"/>
      <c r="C488" s="12" t="s">
        <v>10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1"/>
      <c r="K488" s="1"/>
      <c r="L488" s="1"/>
    </row>
    <row r="489" spans="1:12" ht="39.75" customHeight="1" x14ac:dyDescent="0.25">
      <c r="A489" s="33"/>
      <c r="B489" s="36"/>
      <c r="C489" s="12" t="s">
        <v>11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1"/>
      <c r="K489" s="1"/>
      <c r="L489" s="1"/>
    </row>
    <row r="490" spans="1:12" ht="15.75" customHeight="1" x14ac:dyDescent="0.25">
      <c r="A490" s="33" t="s">
        <v>55</v>
      </c>
      <c r="B490" s="34" t="s">
        <v>56</v>
      </c>
      <c r="C490" s="5" t="s">
        <v>5</v>
      </c>
      <c r="D490" s="5">
        <f>SUM(D491:D496)</f>
        <v>0</v>
      </c>
      <c r="E490" s="9">
        <f t="shared" ref="E490:I490" si="126">SUM(E491:E496)</f>
        <v>0</v>
      </c>
      <c r="F490" s="9">
        <f t="shared" si="126"/>
        <v>0</v>
      </c>
      <c r="G490" s="9">
        <f t="shared" si="126"/>
        <v>0</v>
      </c>
      <c r="H490" s="9">
        <f t="shared" si="126"/>
        <v>0</v>
      </c>
      <c r="I490" s="9">
        <f t="shared" si="126"/>
        <v>0</v>
      </c>
      <c r="J490" s="1"/>
      <c r="K490" s="1"/>
      <c r="L490" s="1"/>
    </row>
    <row r="491" spans="1:12" x14ac:dyDescent="0.25">
      <c r="A491" s="33"/>
      <c r="B491" s="35"/>
      <c r="C491" s="28" t="s">
        <v>6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1"/>
      <c r="K491" s="1"/>
      <c r="L491" s="1"/>
    </row>
    <row r="492" spans="1:12" ht="15.75" customHeight="1" x14ac:dyDescent="0.25">
      <c r="A492" s="33"/>
      <c r="B492" s="35"/>
      <c r="C492" s="28" t="s">
        <v>7</v>
      </c>
      <c r="D492" s="4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6"/>
      <c r="K492" s="8"/>
      <c r="L492" s="1"/>
    </row>
    <row r="493" spans="1:12" ht="16.5" customHeight="1" x14ac:dyDescent="0.25">
      <c r="A493" s="33"/>
      <c r="B493" s="35"/>
      <c r="C493" s="28" t="s">
        <v>8</v>
      </c>
      <c r="D493" s="4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1"/>
      <c r="K493" s="8"/>
      <c r="L493" s="1"/>
    </row>
    <row r="494" spans="1:12" ht="20.25" customHeight="1" x14ac:dyDescent="0.25">
      <c r="A494" s="33"/>
      <c r="B494" s="35"/>
      <c r="C494" s="28" t="s">
        <v>9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1"/>
      <c r="K494" s="1"/>
      <c r="L494" s="1"/>
    </row>
    <row r="495" spans="1:12" x14ac:dyDescent="0.25">
      <c r="A495" s="33"/>
      <c r="B495" s="35"/>
      <c r="C495" s="28" t="s">
        <v>10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1"/>
      <c r="K495" s="1"/>
      <c r="L495" s="1"/>
    </row>
    <row r="496" spans="1:12" ht="39.75" customHeight="1" x14ac:dyDescent="0.25">
      <c r="A496" s="33"/>
      <c r="B496" s="36"/>
      <c r="C496" s="28" t="s">
        <v>11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1"/>
      <c r="K496" s="1"/>
      <c r="L496" s="1"/>
    </row>
    <row r="497" spans="1:12" ht="15.75" customHeight="1" x14ac:dyDescent="0.25">
      <c r="A497" s="33" t="s">
        <v>150</v>
      </c>
      <c r="B497" s="34" t="s">
        <v>151</v>
      </c>
      <c r="C497" s="5" t="s">
        <v>5</v>
      </c>
      <c r="D497" s="5">
        <f>SUM(D498:D503)</f>
        <v>0</v>
      </c>
      <c r="E497" s="9">
        <f t="shared" ref="E497:I497" si="127">SUM(E498:E503)</f>
        <v>0</v>
      </c>
      <c r="F497" s="9">
        <f t="shared" si="127"/>
        <v>0</v>
      </c>
      <c r="G497" s="9">
        <f t="shared" si="127"/>
        <v>0</v>
      </c>
      <c r="H497" s="9">
        <f t="shared" si="127"/>
        <v>0</v>
      </c>
      <c r="I497" s="9">
        <f t="shared" si="127"/>
        <v>0</v>
      </c>
      <c r="J497" s="1"/>
      <c r="K497" s="1"/>
      <c r="L497" s="1"/>
    </row>
    <row r="498" spans="1:12" x14ac:dyDescent="0.25">
      <c r="A498" s="33"/>
      <c r="B498" s="35"/>
      <c r="C498" s="28" t="s">
        <v>6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1"/>
      <c r="K498" s="1"/>
      <c r="L498" s="1"/>
    </row>
    <row r="499" spans="1:12" ht="15.75" customHeight="1" x14ac:dyDescent="0.25">
      <c r="A499" s="33"/>
      <c r="B499" s="35"/>
      <c r="C499" s="28" t="s">
        <v>7</v>
      </c>
      <c r="D499" s="4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6"/>
      <c r="K499" s="8"/>
      <c r="L499" s="1"/>
    </row>
    <row r="500" spans="1:12" ht="16.5" customHeight="1" x14ac:dyDescent="0.25">
      <c r="A500" s="33"/>
      <c r="B500" s="35"/>
      <c r="C500" s="28" t="s">
        <v>8</v>
      </c>
      <c r="D500" s="4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1"/>
      <c r="K500" s="8"/>
      <c r="L500" s="1"/>
    </row>
    <row r="501" spans="1:12" ht="20.25" customHeight="1" x14ac:dyDescent="0.25">
      <c r="A501" s="33"/>
      <c r="B501" s="35"/>
      <c r="C501" s="28" t="s">
        <v>9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1"/>
      <c r="K501" s="1"/>
      <c r="L501" s="1"/>
    </row>
    <row r="502" spans="1:12" x14ac:dyDescent="0.25">
      <c r="A502" s="33"/>
      <c r="B502" s="35"/>
      <c r="C502" s="28" t="s">
        <v>10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1"/>
      <c r="K502" s="1"/>
      <c r="L502" s="1"/>
    </row>
    <row r="503" spans="1:12" ht="39.75" customHeight="1" x14ac:dyDescent="0.25">
      <c r="A503" s="33"/>
      <c r="B503" s="36"/>
      <c r="C503" s="28" t="s">
        <v>11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1"/>
      <c r="K503" s="1"/>
      <c r="L503" s="1"/>
    </row>
    <row r="504" spans="1:12" ht="15.75" customHeight="1" x14ac:dyDescent="0.25">
      <c r="A504" s="33" t="s">
        <v>152</v>
      </c>
      <c r="B504" s="34" t="s">
        <v>153</v>
      </c>
      <c r="C504" s="5" t="s">
        <v>5</v>
      </c>
      <c r="D504" s="5">
        <f>SUM(D505:D510)</f>
        <v>0</v>
      </c>
      <c r="E504" s="9">
        <f t="shared" ref="E504:I504" si="128">SUM(E505:E510)</f>
        <v>0</v>
      </c>
      <c r="F504" s="9">
        <f t="shared" si="128"/>
        <v>0</v>
      </c>
      <c r="G504" s="9">
        <f t="shared" si="128"/>
        <v>0</v>
      </c>
      <c r="H504" s="9">
        <f t="shared" si="128"/>
        <v>0</v>
      </c>
      <c r="I504" s="9">
        <f t="shared" si="128"/>
        <v>0</v>
      </c>
      <c r="J504" s="1"/>
      <c r="K504" s="1"/>
      <c r="L504" s="1"/>
    </row>
    <row r="505" spans="1:12" x14ac:dyDescent="0.25">
      <c r="A505" s="33"/>
      <c r="B505" s="35"/>
      <c r="C505" s="12" t="s">
        <v>6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1"/>
      <c r="K505" s="1"/>
      <c r="L505" s="1"/>
    </row>
    <row r="506" spans="1:12" ht="15.75" customHeight="1" x14ac:dyDescent="0.25">
      <c r="A506" s="33"/>
      <c r="B506" s="35"/>
      <c r="C506" s="12" t="s">
        <v>7</v>
      </c>
      <c r="D506" s="4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6"/>
      <c r="K506" s="8"/>
      <c r="L506" s="1"/>
    </row>
    <row r="507" spans="1:12" ht="16.5" customHeight="1" x14ac:dyDescent="0.25">
      <c r="A507" s="33"/>
      <c r="B507" s="35"/>
      <c r="C507" s="12" t="s">
        <v>8</v>
      </c>
      <c r="D507" s="4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1"/>
      <c r="K507" s="8"/>
      <c r="L507" s="1"/>
    </row>
    <row r="508" spans="1:12" ht="20.25" customHeight="1" x14ac:dyDescent="0.25">
      <c r="A508" s="33"/>
      <c r="B508" s="35"/>
      <c r="C508" s="12" t="s">
        <v>9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1"/>
      <c r="K508" s="1"/>
      <c r="L508" s="1"/>
    </row>
    <row r="509" spans="1:12" x14ac:dyDescent="0.25">
      <c r="A509" s="33"/>
      <c r="B509" s="35"/>
      <c r="C509" s="12" t="s">
        <v>10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1"/>
      <c r="K509" s="1"/>
      <c r="L509" s="1"/>
    </row>
    <row r="510" spans="1:12" ht="39.75" customHeight="1" x14ac:dyDescent="0.25">
      <c r="A510" s="33"/>
      <c r="B510" s="36"/>
      <c r="C510" s="12" t="s">
        <v>11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1"/>
      <c r="K510" s="1"/>
      <c r="L510" s="1"/>
    </row>
    <row r="511" spans="1:12" ht="15.75" customHeight="1" x14ac:dyDescent="0.25">
      <c r="A511" s="33" t="s">
        <v>57</v>
      </c>
      <c r="B511" s="34" t="s">
        <v>58</v>
      </c>
      <c r="C511" s="5" t="s">
        <v>5</v>
      </c>
      <c r="D511" s="9">
        <f>SUM(D512:D517)</f>
        <v>23.2</v>
      </c>
      <c r="E511" s="9">
        <f t="shared" ref="E511:I511" si="129">SUM(E512:E517)</f>
        <v>0</v>
      </c>
      <c r="F511" s="9">
        <f t="shared" si="129"/>
        <v>22</v>
      </c>
      <c r="G511" s="9">
        <f t="shared" si="129"/>
        <v>0</v>
      </c>
      <c r="H511" s="9">
        <f t="shared" si="129"/>
        <v>0</v>
      </c>
      <c r="I511" s="9">
        <f t="shared" si="129"/>
        <v>0</v>
      </c>
      <c r="J511" s="1"/>
      <c r="K511" s="1"/>
      <c r="L511" s="1"/>
    </row>
    <row r="512" spans="1:12" x14ac:dyDescent="0.25">
      <c r="A512" s="33"/>
      <c r="B512" s="35"/>
      <c r="C512" s="28" t="s">
        <v>6</v>
      </c>
      <c r="D512" s="7">
        <f>D519+D526</f>
        <v>23.2</v>
      </c>
      <c r="E512" s="31">
        <v>0</v>
      </c>
      <c r="F512" s="31">
        <f>F519+F526</f>
        <v>22</v>
      </c>
      <c r="G512" s="31">
        <v>0</v>
      </c>
      <c r="H512" s="31">
        <v>0</v>
      </c>
      <c r="I512" s="31">
        <v>0</v>
      </c>
      <c r="J512" s="1"/>
      <c r="K512" s="1"/>
      <c r="L512" s="1"/>
    </row>
    <row r="513" spans="1:12" ht="15.75" customHeight="1" x14ac:dyDescent="0.25">
      <c r="A513" s="33"/>
      <c r="B513" s="35"/>
      <c r="C513" s="28" t="s">
        <v>7</v>
      </c>
      <c r="D513" s="4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6"/>
      <c r="K513" s="1"/>
      <c r="L513" s="1"/>
    </row>
    <row r="514" spans="1:12" ht="16.5" customHeight="1" x14ac:dyDescent="0.25">
      <c r="A514" s="33"/>
      <c r="B514" s="35"/>
      <c r="C514" s="28" t="s">
        <v>8</v>
      </c>
      <c r="D514" s="4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8"/>
      <c r="K514" s="8"/>
      <c r="L514" s="1"/>
    </row>
    <row r="515" spans="1:12" ht="20.25" customHeight="1" x14ac:dyDescent="0.25">
      <c r="A515" s="33"/>
      <c r="B515" s="35"/>
      <c r="C515" s="28" t="s">
        <v>9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1"/>
      <c r="K515" s="1"/>
      <c r="L515" s="1"/>
    </row>
    <row r="516" spans="1:12" x14ac:dyDescent="0.25">
      <c r="A516" s="33"/>
      <c r="B516" s="35"/>
      <c r="C516" s="28" t="s">
        <v>10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1"/>
      <c r="K516" s="1"/>
      <c r="L516" s="1"/>
    </row>
    <row r="517" spans="1:12" ht="39.75" customHeight="1" x14ac:dyDescent="0.25">
      <c r="A517" s="33"/>
      <c r="B517" s="36"/>
      <c r="C517" s="28" t="s">
        <v>11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1"/>
      <c r="K517" s="1"/>
      <c r="L517" s="1"/>
    </row>
    <row r="518" spans="1:12" ht="15.75" customHeight="1" x14ac:dyDescent="0.25">
      <c r="A518" s="33" t="s">
        <v>154</v>
      </c>
      <c r="B518" s="34" t="s">
        <v>155</v>
      </c>
      <c r="C518" s="5" t="s">
        <v>5</v>
      </c>
      <c r="D518" s="9">
        <f>SUM(D519:D524)</f>
        <v>0</v>
      </c>
      <c r="E518" s="9">
        <f t="shared" ref="E518:I518" si="130">SUM(E519:E524)</f>
        <v>0</v>
      </c>
      <c r="F518" s="9">
        <f t="shared" si="130"/>
        <v>0</v>
      </c>
      <c r="G518" s="9">
        <f t="shared" si="130"/>
        <v>0</v>
      </c>
      <c r="H518" s="9">
        <f t="shared" si="130"/>
        <v>0</v>
      </c>
      <c r="I518" s="9">
        <f t="shared" si="130"/>
        <v>0</v>
      </c>
      <c r="J518" s="1"/>
      <c r="K518" s="1"/>
      <c r="L518" s="1"/>
    </row>
    <row r="519" spans="1:12" x14ac:dyDescent="0.25">
      <c r="A519" s="33"/>
      <c r="B519" s="35"/>
      <c r="C519" s="28" t="s">
        <v>6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1"/>
      <c r="K519" s="1"/>
      <c r="L519" s="1"/>
    </row>
    <row r="520" spans="1:12" ht="15.75" customHeight="1" x14ac:dyDescent="0.25">
      <c r="A520" s="33"/>
      <c r="B520" s="35"/>
      <c r="C520" s="28" t="s">
        <v>7</v>
      </c>
      <c r="D520" s="4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6"/>
      <c r="K520" s="1"/>
      <c r="L520" s="1"/>
    </row>
    <row r="521" spans="1:12" ht="16.5" customHeight="1" x14ac:dyDescent="0.25">
      <c r="A521" s="33"/>
      <c r="B521" s="35"/>
      <c r="C521" s="28" t="s">
        <v>8</v>
      </c>
      <c r="D521" s="4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8"/>
      <c r="K521" s="8"/>
      <c r="L521" s="1"/>
    </row>
    <row r="522" spans="1:12" ht="20.25" customHeight="1" x14ac:dyDescent="0.25">
      <c r="A522" s="33"/>
      <c r="B522" s="35"/>
      <c r="C522" s="28" t="s">
        <v>9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1"/>
      <c r="K522" s="1"/>
      <c r="L522" s="1"/>
    </row>
    <row r="523" spans="1:12" x14ac:dyDescent="0.25">
      <c r="A523" s="33"/>
      <c r="B523" s="35"/>
      <c r="C523" s="28" t="s">
        <v>10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1"/>
      <c r="K523" s="1"/>
      <c r="L523" s="1"/>
    </row>
    <row r="524" spans="1:12" ht="39.75" customHeight="1" x14ac:dyDescent="0.25">
      <c r="A524" s="33"/>
      <c r="B524" s="36"/>
      <c r="C524" s="28" t="s">
        <v>11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1"/>
      <c r="K524" s="1"/>
      <c r="L524" s="1"/>
    </row>
    <row r="525" spans="1:12" ht="15.75" customHeight="1" x14ac:dyDescent="0.25">
      <c r="A525" s="33" t="s">
        <v>156</v>
      </c>
      <c r="B525" s="34" t="s">
        <v>157</v>
      </c>
      <c r="C525" s="5" t="s">
        <v>5</v>
      </c>
      <c r="D525" s="9">
        <f>SUM(D526:D531)</f>
        <v>23.2</v>
      </c>
      <c r="E525" s="9">
        <f t="shared" ref="E525:I525" si="131">SUM(E526:E531)</f>
        <v>0</v>
      </c>
      <c r="F525" s="9">
        <f t="shared" si="131"/>
        <v>22</v>
      </c>
      <c r="G525" s="9">
        <f t="shared" si="131"/>
        <v>0</v>
      </c>
      <c r="H525" s="9">
        <f t="shared" si="131"/>
        <v>0</v>
      </c>
      <c r="I525" s="9">
        <f t="shared" si="131"/>
        <v>0</v>
      </c>
      <c r="J525" s="1"/>
      <c r="K525" s="1"/>
      <c r="L525" s="1"/>
    </row>
    <row r="526" spans="1:12" x14ac:dyDescent="0.25">
      <c r="A526" s="33"/>
      <c r="B526" s="35"/>
      <c r="C526" s="12" t="s">
        <v>6</v>
      </c>
      <c r="D526" s="7">
        <v>23.2</v>
      </c>
      <c r="E526" s="7">
        <v>0</v>
      </c>
      <c r="F526" s="31">
        <v>22</v>
      </c>
      <c r="G526" s="31">
        <v>0</v>
      </c>
      <c r="H526" s="31">
        <v>0</v>
      </c>
      <c r="I526" s="31">
        <v>0</v>
      </c>
      <c r="J526" s="1"/>
      <c r="K526" s="1"/>
      <c r="L526" s="1"/>
    </row>
    <row r="527" spans="1:12" ht="15.75" customHeight="1" x14ac:dyDescent="0.25">
      <c r="A527" s="33"/>
      <c r="B527" s="35"/>
      <c r="C527" s="12" t="s">
        <v>7</v>
      </c>
      <c r="D527" s="4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6"/>
      <c r="K527" s="1"/>
      <c r="L527" s="1"/>
    </row>
    <row r="528" spans="1:12" ht="16.5" customHeight="1" x14ac:dyDescent="0.25">
      <c r="A528" s="33"/>
      <c r="B528" s="35"/>
      <c r="C528" s="12" t="s">
        <v>8</v>
      </c>
      <c r="D528" s="4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8"/>
      <c r="K528" s="8"/>
      <c r="L528" s="1"/>
    </row>
    <row r="529" spans="1:12" ht="20.25" customHeight="1" x14ac:dyDescent="0.25">
      <c r="A529" s="33"/>
      <c r="B529" s="35"/>
      <c r="C529" s="12" t="s">
        <v>9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1"/>
      <c r="K529" s="1"/>
      <c r="L529" s="1"/>
    </row>
    <row r="530" spans="1:12" x14ac:dyDescent="0.25">
      <c r="A530" s="33"/>
      <c r="B530" s="35"/>
      <c r="C530" s="12" t="s">
        <v>10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1"/>
      <c r="K530" s="1"/>
      <c r="L530" s="1"/>
    </row>
    <row r="531" spans="1:12" ht="39.75" customHeight="1" x14ac:dyDescent="0.25">
      <c r="A531" s="33"/>
      <c r="B531" s="36"/>
      <c r="C531" s="12" t="s">
        <v>11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1"/>
      <c r="K531" s="1"/>
      <c r="L531" s="1"/>
    </row>
    <row r="532" spans="1:12" ht="15.75" customHeight="1" x14ac:dyDescent="0.25">
      <c r="A532" s="33" t="s">
        <v>59</v>
      </c>
      <c r="B532" s="34" t="s">
        <v>60</v>
      </c>
      <c r="C532" s="5" t="s">
        <v>5</v>
      </c>
      <c r="D532" s="9">
        <f>SUM(D533:D538)</f>
        <v>366.6</v>
      </c>
      <c r="E532" s="9">
        <f t="shared" ref="E532:I532" si="132">SUM(E533:E538)</f>
        <v>1000</v>
      </c>
      <c r="F532" s="9">
        <f t="shared" si="132"/>
        <v>1010</v>
      </c>
      <c r="G532" s="9">
        <f t="shared" si="132"/>
        <v>1100</v>
      </c>
      <c r="H532" s="9">
        <f t="shared" si="132"/>
        <v>1500</v>
      </c>
      <c r="I532" s="9">
        <f t="shared" si="132"/>
        <v>1500</v>
      </c>
      <c r="J532" s="1"/>
      <c r="K532" s="1"/>
      <c r="L532" s="1"/>
    </row>
    <row r="533" spans="1:12" x14ac:dyDescent="0.25">
      <c r="A533" s="33"/>
      <c r="B533" s="35"/>
      <c r="C533" s="28" t="s">
        <v>6</v>
      </c>
      <c r="D533" s="7">
        <f>D540+D547</f>
        <v>366.6</v>
      </c>
      <c r="E533" s="31">
        <f>E540</f>
        <v>1000</v>
      </c>
      <c r="F533" s="31">
        <f>F540+F547</f>
        <v>1010</v>
      </c>
      <c r="G533" s="31">
        <f>G540</f>
        <v>1100</v>
      </c>
      <c r="H533" s="31">
        <f>H540</f>
        <v>1500</v>
      </c>
      <c r="I533" s="31">
        <f>I540</f>
        <v>1500</v>
      </c>
      <c r="J533" s="1"/>
      <c r="K533" s="1"/>
      <c r="L533" s="1"/>
    </row>
    <row r="534" spans="1:12" ht="15.75" customHeight="1" x14ac:dyDescent="0.25">
      <c r="A534" s="33"/>
      <c r="B534" s="35"/>
      <c r="C534" s="28" t="s">
        <v>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6"/>
      <c r="K534" s="6"/>
      <c r="L534" s="1"/>
    </row>
    <row r="535" spans="1:12" ht="16.5" customHeight="1" x14ac:dyDescent="0.25">
      <c r="A535" s="33"/>
      <c r="B535" s="35"/>
      <c r="C535" s="28" t="s">
        <v>8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1"/>
      <c r="K535" s="6"/>
      <c r="L535" s="1"/>
    </row>
    <row r="536" spans="1:12" ht="20.25" customHeight="1" x14ac:dyDescent="0.25">
      <c r="A536" s="33"/>
      <c r="B536" s="35"/>
      <c r="C536" s="28" t="s">
        <v>9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1"/>
      <c r="K536" s="1"/>
      <c r="L536" s="1"/>
    </row>
    <row r="537" spans="1:12" x14ac:dyDescent="0.25">
      <c r="A537" s="33"/>
      <c r="B537" s="35"/>
      <c r="C537" s="28" t="s">
        <v>10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1"/>
      <c r="K537" s="1"/>
      <c r="L537" s="1"/>
    </row>
    <row r="538" spans="1:12" ht="58.5" customHeight="1" x14ac:dyDescent="0.25">
      <c r="A538" s="33"/>
      <c r="B538" s="36"/>
      <c r="C538" s="28" t="s">
        <v>11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1"/>
      <c r="K538" s="1"/>
      <c r="L538" s="1"/>
    </row>
    <row r="539" spans="1:12" ht="15.75" customHeight="1" x14ac:dyDescent="0.25">
      <c r="A539" s="33" t="s">
        <v>158</v>
      </c>
      <c r="B539" s="34" t="s">
        <v>159</v>
      </c>
      <c r="C539" s="5" t="s">
        <v>5</v>
      </c>
      <c r="D539" s="9">
        <f>SUM(D540:D545)</f>
        <v>366.6</v>
      </c>
      <c r="E539" s="9">
        <f t="shared" ref="E539:I539" si="133">SUM(E540:E545)</f>
        <v>1000</v>
      </c>
      <c r="F539" s="9">
        <f t="shared" si="133"/>
        <v>1010</v>
      </c>
      <c r="G539" s="9">
        <f t="shared" si="133"/>
        <v>1100</v>
      </c>
      <c r="H539" s="9">
        <f t="shared" si="133"/>
        <v>1500</v>
      </c>
      <c r="I539" s="9">
        <f t="shared" si="133"/>
        <v>1500</v>
      </c>
      <c r="J539" s="1"/>
      <c r="K539" s="1"/>
      <c r="L539" s="1"/>
    </row>
    <row r="540" spans="1:12" x14ac:dyDescent="0.25">
      <c r="A540" s="33"/>
      <c r="B540" s="35"/>
      <c r="C540" s="28" t="s">
        <v>6</v>
      </c>
      <c r="D540" s="7">
        <v>366.6</v>
      </c>
      <c r="E540" s="26">
        <v>1000</v>
      </c>
      <c r="F540" s="31">
        <v>1010</v>
      </c>
      <c r="G540" s="31">
        <v>1100</v>
      </c>
      <c r="H540" s="31">
        <v>1500</v>
      </c>
      <c r="I540" s="31">
        <v>1500</v>
      </c>
      <c r="J540" s="1"/>
      <c r="K540" s="1"/>
      <c r="L540" s="1"/>
    </row>
    <row r="541" spans="1:12" ht="15.75" customHeight="1" x14ac:dyDescent="0.25">
      <c r="A541" s="33"/>
      <c r="B541" s="35"/>
      <c r="C541" s="28" t="s">
        <v>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6"/>
      <c r="K541" s="6"/>
      <c r="L541" s="1"/>
    </row>
    <row r="542" spans="1:12" ht="16.5" customHeight="1" x14ac:dyDescent="0.25">
      <c r="A542" s="33"/>
      <c r="B542" s="35"/>
      <c r="C542" s="28" t="s">
        <v>8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1"/>
      <c r="K542" s="6"/>
      <c r="L542" s="1"/>
    </row>
    <row r="543" spans="1:12" ht="20.25" customHeight="1" x14ac:dyDescent="0.25">
      <c r="A543" s="33"/>
      <c r="B543" s="35"/>
      <c r="C543" s="28" t="s">
        <v>9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1"/>
      <c r="K543" s="1"/>
      <c r="L543" s="1"/>
    </row>
    <row r="544" spans="1:12" x14ac:dyDescent="0.25">
      <c r="A544" s="33"/>
      <c r="B544" s="35"/>
      <c r="C544" s="28" t="s">
        <v>10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1"/>
      <c r="K544" s="1"/>
      <c r="L544" s="1"/>
    </row>
    <row r="545" spans="1:12" ht="58.5" customHeight="1" x14ac:dyDescent="0.25">
      <c r="A545" s="33"/>
      <c r="B545" s="36"/>
      <c r="C545" s="28" t="s">
        <v>11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1"/>
      <c r="K545" s="1"/>
      <c r="L545" s="1"/>
    </row>
    <row r="546" spans="1:12" ht="15.75" customHeight="1" x14ac:dyDescent="0.25">
      <c r="A546" s="33" t="s">
        <v>160</v>
      </c>
      <c r="B546" s="34" t="s">
        <v>161</v>
      </c>
      <c r="C546" s="5" t="s">
        <v>5</v>
      </c>
      <c r="D546" s="9">
        <f>SUM(D547:D552)</f>
        <v>0</v>
      </c>
      <c r="E546" s="9">
        <f t="shared" ref="E546:I546" si="134">SUM(E547:E552)</f>
        <v>0</v>
      </c>
      <c r="F546" s="9">
        <f t="shared" si="134"/>
        <v>0</v>
      </c>
      <c r="G546" s="9">
        <f t="shared" si="134"/>
        <v>0</v>
      </c>
      <c r="H546" s="9">
        <f t="shared" si="134"/>
        <v>0</v>
      </c>
      <c r="I546" s="9">
        <f t="shared" si="134"/>
        <v>0</v>
      </c>
      <c r="J546" s="1"/>
      <c r="K546" s="1"/>
      <c r="L546" s="1"/>
    </row>
    <row r="547" spans="1:12" x14ac:dyDescent="0.25">
      <c r="A547" s="33"/>
      <c r="B547" s="35"/>
      <c r="C547" s="12" t="s">
        <v>6</v>
      </c>
      <c r="D547" s="7">
        <v>0</v>
      </c>
      <c r="E547" s="26">
        <v>0</v>
      </c>
      <c r="F547" s="7">
        <v>0</v>
      </c>
      <c r="G547" s="7">
        <v>0</v>
      </c>
      <c r="H547" s="7">
        <v>0</v>
      </c>
      <c r="I547" s="7">
        <v>0</v>
      </c>
      <c r="J547" s="1"/>
      <c r="K547" s="1"/>
      <c r="L547" s="1"/>
    </row>
    <row r="548" spans="1:12" ht="15.75" customHeight="1" x14ac:dyDescent="0.25">
      <c r="A548" s="33"/>
      <c r="B548" s="35"/>
      <c r="C548" s="12" t="s">
        <v>7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6"/>
      <c r="K548" s="6"/>
      <c r="L548" s="1"/>
    </row>
    <row r="549" spans="1:12" ht="16.5" customHeight="1" x14ac:dyDescent="0.25">
      <c r="A549" s="33"/>
      <c r="B549" s="35"/>
      <c r="C549" s="12" t="s">
        <v>8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1"/>
      <c r="K549" s="6"/>
      <c r="L549" s="1"/>
    </row>
    <row r="550" spans="1:12" ht="20.25" customHeight="1" x14ac:dyDescent="0.25">
      <c r="A550" s="33"/>
      <c r="B550" s="35"/>
      <c r="C550" s="12" t="s">
        <v>9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1"/>
      <c r="K550" s="1"/>
      <c r="L550" s="1"/>
    </row>
    <row r="551" spans="1:12" x14ac:dyDescent="0.25">
      <c r="A551" s="33"/>
      <c r="B551" s="35"/>
      <c r="C551" s="12" t="s">
        <v>10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1"/>
      <c r="K551" s="1"/>
      <c r="L551" s="1"/>
    </row>
    <row r="552" spans="1:12" ht="58.5" customHeight="1" x14ac:dyDescent="0.25">
      <c r="A552" s="33"/>
      <c r="B552" s="36"/>
      <c r="C552" s="12" t="s">
        <v>11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1"/>
      <c r="K552" s="1"/>
      <c r="L552" s="1"/>
    </row>
    <row r="553" spans="1:12" ht="15.75" customHeight="1" x14ac:dyDescent="0.25">
      <c r="A553" s="33" t="s">
        <v>61</v>
      </c>
      <c r="B553" s="34" t="s">
        <v>62</v>
      </c>
      <c r="C553" s="5" t="s">
        <v>5</v>
      </c>
      <c r="D553" s="9">
        <f>SUM(D554:D559)</f>
        <v>0.85419</v>
      </c>
      <c r="E553" s="9">
        <f t="shared" ref="E553:I553" si="135">SUM(E554:E559)</f>
        <v>1000</v>
      </c>
      <c r="F553" s="9">
        <f t="shared" si="135"/>
        <v>0</v>
      </c>
      <c r="G553" s="9">
        <f t="shared" si="135"/>
        <v>159.80839</v>
      </c>
      <c r="H553" s="9">
        <f t="shared" si="135"/>
        <v>500</v>
      </c>
      <c r="I553" s="9">
        <f t="shared" si="135"/>
        <v>500</v>
      </c>
      <c r="J553" s="1"/>
      <c r="K553" s="1"/>
      <c r="L553" s="1"/>
    </row>
    <row r="554" spans="1:12" x14ac:dyDescent="0.25">
      <c r="A554" s="33"/>
      <c r="B554" s="35"/>
      <c r="C554" s="28" t="s">
        <v>6</v>
      </c>
      <c r="D554" s="7">
        <f>D561+D568</f>
        <v>0.85419</v>
      </c>
      <c r="E554" s="31">
        <f>E561+E568</f>
        <v>1000</v>
      </c>
      <c r="F554" s="31">
        <v>0</v>
      </c>
      <c r="G554" s="31">
        <f>G568</f>
        <v>159.80839</v>
      </c>
      <c r="H554" s="31">
        <f>H568</f>
        <v>500</v>
      </c>
      <c r="I554" s="31">
        <f>I568</f>
        <v>500</v>
      </c>
      <c r="J554" s="1"/>
      <c r="K554" s="1"/>
      <c r="L554" s="1"/>
    </row>
    <row r="555" spans="1:12" ht="15.75" customHeight="1" x14ac:dyDescent="0.25">
      <c r="A555" s="33"/>
      <c r="B555" s="35"/>
      <c r="C555" s="28" t="s">
        <v>7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8"/>
      <c r="K555" s="1"/>
      <c r="L555" s="1"/>
    </row>
    <row r="556" spans="1:12" ht="16.5" customHeight="1" x14ac:dyDescent="0.25">
      <c r="A556" s="33"/>
      <c r="B556" s="35"/>
      <c r="C556" s="28" t="s">
        <v>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6"/>
      <c r="K556" s="6"/>
      <c r="L556" s="1"/>
    </row>
    <row r="557" spans="1:12" ht="20.25" customHeight="1" x14ac:dyDescent="0.25">
      <c r="A557" s="33"/>
      <c r="B557" s="35"/>
      <c r="C557" s="28" t="s">
        <v>9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1"/>
      <c r="K557" s="1"/>
      <c r="L557" s="1"/>
    </row>
    <row r="558" spans="1:12" x14ac:dyDescent="0.25">
      <c r="A558" s="33"/>
      <c r="B558" s="35"/>
      <c r="C558" s="28" t="s">
        <v>10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1"/>
      <c r="K558" s="1"/>
      <c r="L558" s="1"/>
    </row>
    <row r="559" spans="1:12" ht="39.75" customHeight="1" x14ac:dyDescent="0.25">
      <c r="A559" s="33"/>
      <c r="B559" s="36"/>
      <c r="C559" s="28" t="s">
        <v>11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1"/>
      <c r="K559" s="1"/>
      <c r="L559" s="1"/>
    </row>
    <row r="560" spans="1:12" ht="15.75" customHeight="1" x14ac:dyDescent="0.25">
      <c r="A560" s="33" t="s">
        <v>162</v>
      </c>
      <c r="B560" s="34" t="s">
        <v>163</v>
      </c>
      <c r="C560" s="5" t="s">
        <v>5</v>
      </c>
      <c r="D560" s="9">
        <f>SUM(D561:D566)</f>
        <v>0</v>
      </c>
      <c r="E560" s="9">
        <f t="shared" ref="E560:I560" si="136">SUM(E561:E566)</f>
        <v>0</v>
      </c>
      <c r="F560" s="9">
        <f t="shared" si="136"/>
        <v>0</v>
      </c>
      <c r="G560" s="9">
        <f t="shared" si="136"/>
        <v>0</v>
      </c>
      <c r="H560" s="9">
        <f t="shared" si="136"/>
        <v>0</v>
      </c>
      <c r="I560" s="9">
        <f t="shared" si="136"/>
        <v>0</v>
      </c>
      <c r="J560" s="1"/>
      <c r="K560" s="1"/>
      <c r="L560" s="1"/>
    </row>
    <row r="561" spans="1:12" x14ac:dyDescent="0.25">
      <c r="A561" s="33"/>
      <c r="B561" s="35"/>
      <c r="C561" s="28" t="s">
        <v>6</v>
      </c>
      <c r="D561" s="7">
        <v>0</v>
      </c>
      <c r="E561" s="26">
        <v>0</v>
      </c>
      <c r="F561" s="7">
        <v>0</v>
      </c>
      <c r="G561" s="7">
        <v>0</v>
      </c>
      <c r="H561" s="7">
        <v>0</v>
      </c>
      <c r="I561" s="7">
        <v>0</v>
      </c>
      <c r="J561" s="1"/>
      <c r="K561" s="1"/>
      <c r="L561" s="1"/>
    </row>
    <row r="562" spans="1:12" ht="15.75" customHeight="1" x14ac:dyDescent="0.25">
      <c r="A562" s="33"/>
      <c r="B562" s="35"/>
      <c r="C562" s="28" t="s">
        <v>7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8"/>
      <c r="K562" s="1"/>
      <c r="L562" s="1"/>
    </row>
    <row r="563" spans="1:12" ht="16.5" customHeight="1" x14ac:dyDescent="0.25">
      <c r="A563" s="33"/>
      <c r="B563" s="35"/>
      <c r="C563" s="28" t="s">
        <v>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6"/>
      <c r="K563" s="6"/>
      <c r="L563" s="1"/>
    </row>
    <row r="564" spans="1:12" ht="20.25" customHeight="1" x14ac:dyDescent="0.25">
      <c r="A564" s="33"/>
      <c r="B564" s="35"/>
      <c r="C564" s="28" t="s">
        <v>9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1"/>
      <c r="K564" s="1"/>
      <c r="L564" s="1"/>
    </row>
    <row r="565" spans="1:12" x14ac:dyDescent="0.25">
      <c r="A565" s="33"/>
      <c r="B565" s="35"/>
      <c r="C565" s="28" t="s">
        <v>10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1"/>
      <c r="K565" s="1"/>
      <c r="L565" s="1"/>
    </row>
    <row r="566" spans="1:12" ht="39.75" customHeight="1" x14ac:dyDescent="0.25">
      <c r="A566" s="33"/>
      <c r="B566" s="36"/>
      <c r="C566" s="28" t="s">
        <v>11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1"/>
      <c r="K566" s="1"/>
      <c r="L566" s="1"/>
    </row>
    <row r="567" spans="1:12" ht="15.75" customHeight="1" x14ac:dyDescent="0.25">
      <c r="A567" s="33" t="s">
        <v>164</v>
      </c>
      <c r="B567" s="34" t="s">
        <v>165</v>
      </c>
      <c r="C567" s="5" t="s">
        <v>5</v>
      </c>
      <c r="D567" s="9">
        <f>SUM(D568:D573)</f>
        <v>0.85419</v>
      </c>
      <c r="E567" s="9">
        <f t="shared" ref="E567:I567" si="137">SUM(E568:E573)</f>
        <v>1000</v>
      </c>
      <c r="F567" s="9">
        <f t="shared" si="137"/>
        <v>0</v>
      </c>
      <c r="G567" s="9">
        <f t="shared" si="137"/>
        <v>159.80839</v>
      </c>
      <c r="H567" s="9">
        <f t="shared" si="137"/>
        <v>500</v>
      </c>
      <c r="I567" s="9">
        <f t="shared" si="137"/>
        <v>500</v>
      </c>
      <c r="J567" s="1"/>
      <c r="K567" s="1"/>
      <c r="L567" s="1"/>
    </row>
    <row r="568" spans="1:12" x14ac:dyDescent="0.25">
      <c r="A568" s="33"/>
      <c r="B568" s="35"/>
      <c r="C568" s="12" t="s">
        <v>6</v>
      </c>
      <c r="D568" s="7">
        <v>0.85419</v>
      </c>
      <c r="E568" s="26">
        <v>1000</v>
      </c>
      <c r="F568" s="7">
        <v>0</v>
      </c>
      <c r="G568" s="31">
        <v>159.80839</v>
      </c>
      <c r="H568" s="31">
        <v>500</v>
      </c>
      <c r="I568" s="31">
        <v>500</v>
      </c>
      <c r="J568" s="1"/>
      <c r="K568" s="1"/>
      <c r="L568" s="1"/>
    </row>
    <row r="569" spans="1:12" ht="15.75" customHeight="1" x14ac:dyDescent="0.25">
      <c r="A569" s="33"/>
      <c r="B569" s="35"/>
      <c r="C569" s="12" t="s">
        <v>7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8"/>
      <c r="K569" s="1"/>
      <c r="L569" s="1"/>
    </row>
    <row r="570" spans="1:12" ht="16.5" customHeight="1" x14ac:dyDescent="0.25">
      <c r="A570" s="33"/>
      <c r="B570" s="35"/>
      <c r="C570" s="12" t="s">
        <v>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6"/>
      <c r="K570" s="6"/>
      <c r="L570" s="1"/>
    </row>
    <row r="571" spans="1:12" ht="20.25" customHeight="1" x14ac:dyDescent="0.25">
      <c r="A571" s="33"/>
      <c r="B571" s="35"/>
      <c r="C571" s="12" t="s">
        <v>9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1"/>
      <c r="K571" s="1"/>
      <c r="L571" s="1"/>
    </row>
    <row r="572" spans="1:12" x14ac:dyDescent="0.25">
      <c r="A572" s="33"/>
      <c r="B572" s="35"/>
      <c r="C572" s="12" t="s">
        <v>10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1"/>
      <c r="K572" s="1"/>
      <c r="L572" s="1"/>
    </row>
    <row r="573" spans="1:12" ht="39.75" customHeight="1" x14ac:dyDescent="0.25">
      <c r="A573" s="33"/>
      <c r="B573" s="36"/>
      <c r="C573" s="12" t="s">
        <v>11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1"/>
      <c r="K573" s="1"/>
      <c r="L573" s="1"/>
    </row>
    <row r="574" spans="1:12" ht="15.75" customHeight="1" x14ac:dyDescent="0.25">
      <c r="A574" s="33" t="s">
        <v>63</v>
      </c>
      <c r="B574" s="34" t="s">
        <v>64</v>
      </c>
      <c r="C574" s="5" t="s">
        <v>5</v>
      </c>
      <c r="D574" s="9">
        <f>SUM(D575:D580)</f>
        <v>21717.8</v>
      </c>
      <c r="E574" s="9">
        <f t="shared" ref="E574:I574" si="138">SUM(E575:E580)</f>
        <v>26350.7016</v>
      </c>
      <c r="F574" s="9">
        <f t="shared" si="138"/>
        <v>22439.624100000001</v>
      </c>
      <c r="G574" s="9">
        <f t="shared" si="138"/>
        <v>22809.067729999999</v>
      </c>
      <c r="H574" s="9">
        <f t="shared" si="138"/>
        <v>12380</v>
      </c>
      <c r="I574" s="9">
        <f t="shared" si="138"/>
        <v>13750</v>
      </c>
      <c r="J574" s="1"/>
      <c r="K574" s="1"/>
      <c r="L574" s="1"/>
    </row>
    <row r="575" spans="1:12" x14ac:dyDescent="0.25">
      <c r="A575" s="33"/>
      <c r="B575" s="35"/>
      <c r="C575" s="28" t="s">
        <v>6</v>
      </c>
      <c r="D575" s="31">
        <f>D582+D589</f>
        <v>7657.8</v>
      </c>
      <c r="E575" s="31">
        <f>E582+E589</f>
        <v>11295.801599999999</v>
      </c>
      <c r="F575" s="31">
        <f>F582+F589</f>
        <v>7853.6241</v>
      </c>
      <c r="G575" s="31">
        <f>G582+G589</f>
        <v>7983.6677300000001</v>
      </c>
      <c r="H575" s="31">
        <f>H582</f>
        <v>12380</v>
      </c>
      <c r="I575" s="31">
        <f>I582</f>
        <v>13750</v>
      </c>
      <c r="J575" s="1"/>
      <c r="K575" s="1"/>
      <c r="L575" s="1"/>
    </row>
    <row r="576" spans="1:12" ht="15.75" customHeight="1" x14ac:dyDescent="0.25">
      <c r="A576" s="33"/>
      <c r="B576" s="35"/>
      <c r="C576" s="28" t="s">
        <v>7</v>
      </c>
      <c r="D576" s="31">
        <f>D583+D590</f>
        <v>14060</v>
      </c>
      <c r="E576" s="31">
        <f>E583+E590</f>
        <v>15054.9</v>
      </c>
      <c r="F576" s="31">
        <f>F583</f>
        <v>14586</v>
      </c>
      <c r="G576" s="31">
        <f>G583</f>
        <v>14825.4</v>
      </c>
      <c r="H576" s="31">
        <v>0</v>
      </c>
      <c r="I576" s="31">
        <v>0</v>
      </c>
      <c r="J576" s="1"/>
      <c r="K576" s="1"/>
      <c r="L576" s="1"/>
    </row>
    <row r="577" spans="1:12" ht="16.5" customHeight="1" x14ac:dyDescent="0.25">
      <c r="A577" s="33"/>
      <c r="B577" s="35"/>
      <c r="C577" s="28" t="s">
        <v>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8"/>
      <c r="K577" s="6"/>
      <c r="L577" s="1"/>
    </row>
    <row r="578" spans="1:12" ht="20.25" customHeight="1" x14ac:dyDescent="0.25">
      <c r="A578" s="33"/>
      <c r="B578" s="35"/>
      <c r="C578" s="28" t="s">
        <v>9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1"/>
      <c r="K578" s="1"/>
      <c r="L578" s="1"/>
    </row>
    <row r="579" spans="1:12" x14ac:dyDescent="0.25">
      <c r="A579" s="33"/>
      <c r="B579" s="35"/>
      <c r="C579" s="28" t="s">
        <v>10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1"/>
      <c r="K579" s="1"/>
      <c r="L579" s="1"/>
    </row>
    <row r="580" spans="1:12" ht="39.75" customHeight="1" x14ac:dyDescent="0.25">
      <c r="A580" s="33"/>
      <c r="B580" s="36"/>
      <c r="C580" s="28" t="s">
        <v>11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1"/>
      <c r="K580" s="20"/>
      <c r="L580" s="1"/>
    </row>
    <row r="581" spans="1:12" ht="15.75" customHeight="1" x14ac:dyDescent="0.25">
      <c r="A581" s="34" t="s">
        <v>166</v>
      </c>
      <c r="B581" s="34" t="s">
        <v>167</v>
      </c>
      <c r="C581" s="5" t="s">
        <v>5</v>
      </c>
      <c r="D581" s="9">
        <f>SUM(D582:D587)</f>
        <v>21717.8</v>
      </c>
      <c r="E581" s="9">
        <f t="shared" ref="E581:I581" si="139">SUM(E582:E587)</f>
        <v>26350.7016</v>
      </c>
      <c r="F581" s="9">
        <f t="shared" si="139"/>
        <v>20939.624100000001</v>
      </c>
      <c r="G581" s="9">
        <f t="shared" si="139"/>
        <v>21609.067729999999</v>
      </c>
      <c r="H581" s="9">
        <f t="shared" si="139"/>
        <v>12380</v>
      </c>
      <c r="I581" s="9">
        <f t="shared" si="139"/>
        <v>13750</v>
      </c>
      <c r="J581" s="1"/>
      <c r="K581" s="1"/>
      <c r="L581" s="1"/>
    </row>
    <row r="582" spans="1:12" x14ac:dyDescent="0.25">
      <c r="A582" s="35"/>
      <c r="B582" s="35"/>
      <c r="C582" s="28" t="s">
        <v>6</v>
      </c>
      <c r="D582" s="7">
        <v>7657.8</v>
      </c>
      <c r="E582" s="26">
        <f>153.068+11142.7336</f>
        <v>11295.801599999999</v>
      </c>
      <c r="F582" s="31">
        <v>6353.6241</v>
      </c>
      <c r="G582" s="31">
        <f>6633.66773+150</f>
        <v>6783.6677300000001</v>
      </c>
      <c r="H582" s="31">
        <v>12380</v>
      </c>
      <c r="I582" s="31">
        <f>13600+150</f>
        <v>13750</v>
      </c>
      <c r="J582" s="1"/>
      <c r="K582" s="1"/>
      <c r="L582" s="1"/>
    </row>
    <row r="583" spans="1:12" ht="15.75" customHeight="1" x14ac:dyDescent="0.25">
      <c r="A583" s="35"/>
      <c r="B583" s="35"/>
      <c r="C583" s="28" t="s">
        <v>7</v>
      </c>
      <c r="D583" s="7">
        <v>14060</v>
      </c>
      <c r="E583" s="26">
        <v>15054.9</v>
      </c>
      <c r="F583" s="31">
        <v>14586</v>
      </c>
      <c r="G583" s="31">
        <v>14825.4</v>
      </c>
      <c r="H583" s="31">
        <v>0</v>
      </c>
      <c r="I583" s="31">
        <v>0</v>
      </c>
      <c r="J583" s="1"/>
      <c r="K583" s="1"/>
      <c r="L583" s="1"/>
    </row>
    <row r="584" spans="1:12" ht="16.5" customHeight="1" x14ac:dyDescent="0.25">
      <c r="A584" s="35"/>
      <c r="B584" s="35"/>
      <c r="C584" s="28" t="s">
        <v>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8"/>
      <c r="K584" s="6"/>
      <c r="L584" s="1"/>
    </row>
    <row r="585" spans="1:12" ht="20.25" customHeight="1" x14ac:dyDescent="0.25">
      <c r="A585" s="35"/>
      <c r="B585" s="35"/>
      <c r="C585" s="28" t="s">
        <v>9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1"/>
      <c r="K585" s="1"/>
      <c r="L585" s="1"/>
    </row>
    <row r="586" spans="1:12" x14ac:dyDescent="0.25">
      <c r="A586" s="35"/>
      <c r="B586" s="35"/>
      <c r="C586" s="28" t="s">
        <v>10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1"/>
      <c r="K586" s="1"/>
      <c r="L586" s="1"/>
    </row>
    <row r="587" spans="1:12" ht="39.75" customHeight="1" x14ac:dyDescent="0.25">
      <c r="A587" s="36"/>
      <c r="B587" s="36"/>
      <c r="C587" s="28" t="s">
        <v>11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1"/>
      <c r="K587" s="20"/>
      <c r="L587" s="1"/>
    </row>
    <row r="588" spans="1:12" ht="15.75" customHeight="1" x14ac:dyDescent="0.25">
      <c r="A588" s="33" t="s">
        <v>168</v>
      </c>
      <c r="B588" s="34" t="s">
        <v>169</v>
      </c>
      <c r="C588" s="5" t="s">
        <v>5</v>
      </c>
      <c r="D588" s="9">
        <f>SUM(D589:D594)</f>
        <v>0</v>
      </c>
      <c r="E588" s="9">
        <f t="shared" ref="E588:I588" si="140">SUM(E589:E594)</f>
        <v>0</v>
      </c>
      <c r="F588" s="9">
        <f t="shared" si="140"/>
        <v>1500</v>
      </c>
      <c r="G588" s="9">
        <f t="shared" si="140"/>
        <v>1200</v>
      </c>
      <c r="H588" s="9">
        <f t="shared" si="140"/>
        <v>0</v>
      </c>
      <c r="I588" s="9">
        <f t="shared" si="140"/>
        <v>0</v>
      </c>
      <c r="J588" s="1"/>
      <c r="K588" s="1"/>
      <c r="L588" s="1"/>
    </row>
    <row r="589" spans="1:12" x14ac:dyDescent="0.25">
      <c r="A589" s="33"/>
      <c r="B589" s="35"/>
      <c r="C589" s="12" t="s">
        <v>6</v>
      </c>
      <c r="D589" s="7">
        <v>0</v>
      </c>
      <c r="E589" s="26">
        <v>0</v>
      </c>
      <c r="F589" s="31">
        <v>1500</v>
      </c>
      <c r="G589" s="31">
        <v>1200</v>
      </c>
      <c r="H589" s="26">
        <v>0</v>
      </c>
      <c r="I589" s="26">
        <v>0</v>
      </c>
      <c r="J589" s="1"/>
      <c r="K589" s="1"/>
      <c r="L589" s="1"/>
    </row>
    <row r="590" spans="1:12" ht="15.75" customHeight="1" x14ac:dyDescent="0.25">
      <c r="A590" s="33"/>
      <c r="B590" s="35"/>
      <c r="C590" s="12" t="s">
        <v>7</v>
      </c>
      <c r="D590" s="7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1"/>
      <c r="K590" s="1"/>
      <c r="L590" s="1"/>
    </row>
    <row r="591" spans="1:12" ht="16.5" customHeight="1" x14ac:dyDescent="0.25">
      <c r="A591" s="33"/>
      <c r="B591" s="35"/>
      <c r="C591" s="12" t="s">
        <v>8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8"/>
      <c r="K591" s="6"/>
      <c r="L591" s="1"/>
    </row>
    <row r="592" spans="1:12" ht="20.25" customHeight="1" x14ac:dyDescent="0.25">
      <c r="A592" s="33"/>
      <c r="B592" s="35"/>
      <c r="C592" s="12" t="s">
        <v>9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1"/>
      <c r="K592" s="1"/>
      <c r="L592" s="1"/>
    </row>
    <row r="593" spans="1:12" x14ac:dyDescent="0.25">
      <c r="A593" s="33"/>
      <c r="B593" s="35"/>
      <c r="C593" s="12" t="s">
        <v>10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1"/>
      <c r="K593" s="1"/>
      <c r="L593" s="1"/>
    </row>
    <row r="594" spans="1:12" ht="39.75" customHeight="1" x14ac:dyDescent="0.25">
      <c r="A594" s="33"/>
      <c r="B594" s="36"/>
      <c r="C594" s="12" t="s">
        <v>11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1"/>
      <c r="K594" s="20"/>
      <c r="L594" s="1"/>
    </row>
    <row r="595" spans="1:12" ht="15.75" customHeight="1" x14ac:dyDescent="0.25">
      <c r="A595" s="33" t="s">
        <v>65</v>
      </c>
      <c r="B595" s="34" t="s">
        <v>67</v>
      </c>
      <c r="C595" s="5" t="s">
        <v>5</v>
      </c>
      <c r="D595" s="9">
        <f>SUM(D596:D601)</f>
        <v>1572.7658099999999</v>
      </c>
      <c r="E595" s="9">
        <f t="shared" ref="E595:I595" si="141">SUM(E596:E601)</f>
        <v>538.30000000000007</v>
      </c>
      <c r="F595" s="9">
        <f t="shared" si="141"/>
        <v>414.1</v>
      </c>
      <c r="G595" s="9">
        <f t="shared" si="141"/>
        <v>405.2</v>
      </c>
      <c r="H595" s="9">
        <f t="shared" si="141"/>
        <v>21</v>
      </c>
      <c r="I595" s="9">
        <f t="shared" si="141"/>
        <v>21</v>
      </c>
      <c r="J595" s="1"/>
      <c r="K595" s="1"/>
      <c r="L595" s="1"/>
    </row>
    <row r="596" spans="1:12" x14ac:dyDescent="0.25">
      <c r="A596" s="33"/>
      <c r="B596" s="35"/>
      <c r="C596" s="28" t="s">
        <v>6</v>
      </c>
      <c r="D596" s="7">
        <f>D603+D610</f>
        <v>1027.4458099999999</v>
      </c>
      <c r="E596" s="31">
        <f>E603+E610</f>
        <v>20.2</v>
      </c>
      <c r="F596" s="31">
        <f>F603+F610</f>
        <v>21</v>
      </c>
      <c r="G596" s="31">
        <v>21</v>
      </c>
      <c r="H596" s="31">
        <v>21</v>
      </c>
      <c r="I596" s="31">
        <f>I603</f>
        <v>21</v>
      </c>
      <c r="J596" s="1"/>
      <c r="K596" s="1"/>
      <c r="L596" s="1"/>
    </row>
    <row r="597" spans="1:12" ht="15.75" customHeight="1" x14ac:dyDescent="0.25">
      <c r="A597" s="33"/>
      <c r="B597" s="35"/>
      <c r="C597" s="28" t="s">
        <v>7</v>
      </c>
      <c r="D597" s="7">
        <f>D604+D611</f>
        <v>545.32000000000005</v>
      </c>
      <c r="E597" s="31">
        <f>E604+E611</f>
        <v>518.1</v>
      </c>
      <c r="F597" s="31">
        <v>393.1</v>
      </c>
      <c r="G597" s="31">
        <f>G604</f>
        <v>384.2</v>
      </c>
      <c r="H597" s="31">
        <v>0</v>
      </c>
      <c r="I597" s="31">
        <v>0</v>
      </c>
      <c r="J597" s="6"/>
      <c r="K597" s="6"/>
      <c r="L597" s="1"/>
    </row>
    <row r="598" spans="1:12" ht="16.5" customHeight="1" x14ac:dyDescent="0.25">
      <c r="A598" s="33"/>
      <c r="B598" s="35"/>
      <c r="C598" s="28" t="s">
        <v>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18"/>
      <c r="K598" s="8"/>
      <c r="L598" s="1"/>
    </row>
    <row r="599" spans="1:12" ht="20.25" customHeight="1" x14ac:dyDescent="0.25">
      <c r="A599" s="33"/>
      <c r="B599" s="35"/>
      <c r="C599" s="28" t="s">
        <v>9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18"/>
      <c r="K599" s="1"/>
      <c r="L599" s="1"/>
    </row>
    <row r="600" spans="1:12" x14ac:dyDescent="0.25">
      <c r="A600" s="33"/>
      <c r="B600" s="35"/>
      <c r="C600" s="28" t="s">
        <v>10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1"/>
      <c r="K600" s="1"/>
      <c r="L600" s="1"/>
    </row>
    <row r="601" spans="1:12" ht="39.75" customHeight="1" x14ac:dyDescent="0.25">
      <c r="A601" s="33"/>
      <c r="B601" s="36"/>
      <c r="C601" s="28" t="s">
        <v>11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1"/>
      <c r="K601" s="1"/>
      <c r="L601" s="1"/>
    </row>
    <row r="602" spans="1:12" ht="15.75" customHeight="1" x14ac:dyDescent="0.25">
      <c r="A602" s="33" t="s">
        <v>170</v>
      </c>
      <c r="B602" s="34" t="s">
        <v>171</v>
      </c>
      <c r="C602" s="5" t="s">
        <v>5</v>
      </c>
      <c r="D602" s="9">
        <f>SUM(D603:D608)</f>
        <v>1572.7658099999999</v>
      </c>
      <c r="E602" s="9">
        <f t="shared" ref="E602:I602" si="142">SUM(E603:E608)</f>
        <v>538.30000000000007</v>
      </c>
      <c r="F602" s="9">
        <f t="shared" si="142"/>
        <v>414.1</v>
      </c>
      <c r="G602" s="9">
        <f t="shared" si="142"/>
        <v>405.2</v>
      </c>
      <c r="H602" s="9">
        <f t="shared" si="142"/>
        <v>21</v>
      </c>
      <c r="I602" s="9">
        <f t="shared" si="142"/>
        <v>21</v>
      </c>
      <c r="J602" s="1"/>
      <c r="K602" s="1"/>
      <c r="L602" s="1"/>
    </row>
    <row r="603" spans="1:12" x14ac:dyDescent="0.25">
      <c r="A603" s="33"/>
      <c r="B603" s="35"/>
      <c r="C603" s="28" t="s">
        <v>6</v>
      </c>
      <c r="D603" s="7">
        <v>1027.4458099999999</v>
      </c>
      <c r="E603" s="26">
        <v>20.2</v>
      </c>
      <c r="F603" s="31">
        <v>21</v>
      </c>
      <c r="G603" s="31">
        <v>21</v>
      </c>
      <c r="H603" s="31">
        <v>21</v>
      </c>
      <c r="I603" s="31">
        <v>21</v>
      </c>
      <c r="J603" s="1"/>
      <c r="K603" s="1"/>
      <c r="L603" s="1"/>
    </row>
    <row r="604" spans="1:12" ht="15.75" customHeight="1" x14ac:dyDescent="0.25">
      <c r="A604" s="33"/>
      <c r="B604" s="35"/>
      <c r="C604" s="28" t="s">
        <v>7</v>
      </c>
      <c r="D604" s="7">
        <v>545.32000000000005</v>
      </c>
      <c r="E604" s="26">
        <v>518.1</v>
      </c>
      <c r="F604" s="31">
        <v>393.1</v>
      </c>
      <c r="G604" s="31">
        <v>384.2</v>
      </c>
      <c r="H604" s="31">
        <v>0</v>
      </c>
      <c r="I604" s="31">
        <v>0</v>
      </c>
      <c r="J604" s="6"/>
      <c r="K604" s="6"/>
      <c r="L604" s="1"/>
    </row>
    <row r="605" spans="1:12" ht="16.5" customHeight="1" x14ac:dyDescent="0.25">
      <c r="A605" s="33"/>
      <c r="B605" s="35"/>
      <c r="C605" s="28" t="s">
        <v>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18"/>
      <c r="K605" s="8"/>
      <c r="L605" s="1"/>
    </row>
    <row r="606" spans="1:12" ht="20.25" customHeight="1" x14ac:dyDescent="0.25">
      <c r="A606" s="33"/>
      <c r="B606" s="35"/>
      <c r="C606" s="28" t="s">
        <v>9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18"/>
      <c r="K606" s="1"/>
      <c r="L606" s="1"/>
    </row>
    <row r="607" spans="1:12" x14ac:dyDescent="0.25">
      <c r="A607" s="33"/>
      <c r="B607" s="35"/>
      <c r="C607" s="28" t="s">
        <v>10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1"/>
      <c r="K607" s="1"/>
      <c r="L607" s="1"/>
    </row>
    <row r="608" spans="1:12" ht="39.75" customHeight="1" x14ac:dyDescent="0.25">
      <c r="A608" s="33"/>
      <c r="B608" s="36"/>
      <c r="C608" s="28" t="s">
        <v>11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1"/>
      <c r="K608" s="1"/>
      <c r="L608" s="1"/>
    </row>
    <row r="609" spans="1:12" ht="15.75" customHeight="1" x14ac:dyDescent="0.25">
      <c r="A609" s="33" t="s">
        <v>172</v>
      </c>
      <c r="B609" s="34" t="s">
        <v>173</v>
      </c>
      <c r="C609" s="5" t="s">
        <v>5</v>
      </c>
      <c r="D609" s="9">
        <f>SUM(D610:D615)</f>
        <v>0</v>
      </c>
      <c r="E609" s="9">
        <f t="shared" ref="E609:I609" si="143">SUM(E610:E615)</f>
        <v>0</v>
      </c>
      <c r="F609" s="9">
        <f t="shared" si="143"/>
        <v>0</v>
      </c>
      <c r="G609" s="9">
        <f t="shared" si="143"/>
        <v>0</v>
      </c>
      <c r="H609" s="9">
        <f t="shared" si="143"/>
        <v>0</v>
      </c>
      <c r="I609" s="9">
        <f t="shared" si="143"/>
        <v>0</v>
      </c>
      <c r="J609" s="1"/>
      <c r="K609" s="1"/>
      <c r="L609" s="1"/>
    </row>
    <row r="610" spans="1:12" x14ac:dyDescent="0.25">
      <c r="A610" s="33"/>
      <c r="B610" s="35"/>
      <c r="C610" s="22" t="s">
        <v>6</v>
      </c>
      <c r="D610" s="7">
        <v>0</v>
      </c>
      <c r="E610" s="26">
        <v>0</v>
      </c>
      <c r="F610" s="26">
        <v>0</v>
      </c>
      <c r="G610" s="26">
        <v>0</v>
      </c>
      <c r="H610" s="26">
        <v>0</v>
      </c>
      <c r="I610" s="7">
        <v>0</v>
      </c>
      <c r="J610" s="1"/>
      <c r="K610" s="1"/>
      <c r="L610" s="1"/>
    </row>
    <row r="611" spans="1:12" ht="15.75" customHeight="1" x14ac:dyDescent="0.25">
      <c r="A611" s="33"/>
      <c r="B611" s="35"/>
      <c r="C611" s="22" t="s">
        <v>7</v>
      </c>
      <c r="D611" s="7">
        <v>0</v>
      </c>
      <c r="E611" s="26">
        <v>0</v>
      </c>
      <c r="F611" s="26">
        <v>0</v>
      </c>
      <c r="G611" s="26">
        <v>0</v>
      </c>
      <c r="H611" s="26">
        <v>0</v>
      </c>
      <c r="I611" s="7">
        <v>0</v>
      </c>
      <c r="J611" s="6"/>
      <c r="K611" s="6"/>
      <c r="L611" s="1"/>
    </row>
    <row r="612" spans="1:12" ht="16.5" customHeight="1" x14ac:dyDescent="0.25">
      <c r="A612" s="33"/>
      <c r="B612" s="35"/>
      <c r="C612" s="22" t="s">
        <v>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18"/>
      <c r="K612" s="8"/>
      <c r="L612" s="1"/>
    </row>
    <row r="613" spans="1:12" ht="20.25" customHeight="1" x14ac:dyDescent="0.25">
      <c r="A613" s="33"/>
      <c r="B613" s="35"/>
      <c r="C613" s="22" t="s">
        <v>9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18"/>
      <c r="K613" s="1"/>
      <c r="L613" s="1"/>
    </row>
    <row r="614" spans="1:12" x14ac:dyDescent="0.25">
      <c r="A614" s="33"/>
      <c r="B614" s="35"/>
      <c r="C614" s="22" t="s">
        <v>10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1"/>
      <c r="K614" s="1"/>
      <c r="L614" s="1"/>
    </row>
    <row r="615" spans="1:12" ht="39.75" customHeight="1" x14ac:dyDescent="0.25">
      <c r="A615" s="33"/>
      <c r="B615" s="36"/>
      <c r="C615" s="22" t="s">
        <v>11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1"/>
      <c r="K615" s="1"/>
      <c r="L615" s="1"/>
    </row>
    <row r="616" spans="1:12" ht="15.75" customHeight="1" x14ac:dyDescent="0.25">
      <c r="A616" s="33" t="s">
        <v>68</v>
      </c>
      <c r="B616" s="37" t="s">
        <v>83</v>
      </c>
      <c r="C616" s="5" t="s">
        <v>5</v>
      </c>
      <c r="D616" s="9">
        <f>SUM(D617:D622)</f>
        <v>3543.1</v>
      </c>
      <c r="E616" s="9">
        <f t="shared" ref="E616:I616" si="144">SUM(E617:E622)</f>
        <v>10697.625530000001</v>
      </c>
      <c r="F616" s="9">
        <f t="shared" si="144"/>
        <v>5358.1796400000003</v>
      </c>
      <c r="G616" s="9">
        <f t="shared" si="144"/>
        <v>3530</v>
      </c>
      <c r="H616" s="9">
        <f t="shared" si="144"/>
        <v>0</v>
      </c>
      <c r="I616" s="9">
        <f t="shared" si="144"/>
        <v>0</v>
      </c>
      <c r="J616" s="1"/>
      <c r="K616" s="1"/>
      <c r="L616" s="1"/>
    </row>
    <row r="617" spans="1:12" x14ac:dyDescent="0.25">
      <c r="A617" s="33"/>
      <c r="B617" s="38"/>
      <c r="C617" s="28" t="s">
        <v>6</v>
      </c>
      <c r="D617" s="7">
        <f>D624+D631+D638</f>
        <v>3543.1</v>
      </c>
      <c r="E617" s="31">
        <f>E624+E631+E638</f>
        <v>10697.625530000001</v>
      </c>
      <c r="F617" s="31">
        <f>F624+F631+F638</f>
        <v>4758.1796400000003</v>
      </c>
      <c r="G617" s="31">
        <f>G624+G631+G638</f>
        <v>3530</v>
      </c>
      <c r="H617" s="7">
        <v>0</v>
      </c>
      <c r="I617" s="7">
        <v>0</v>
      </c>
      <c r="J617" s="1"/>
      <c r="K617" s="1"/>
      <c r="L617" s="1"/>
    </row>
    <row r="618" spans="1:12" ht="15.75" customHeight="1" x14ac:dyDescent="0.25">
      <c r="A618" s="33"/>
      <c r="B618" s="38"/>
      <c r="C618" s="28" t="s">
        <v>7</v>
      </c>
      <c r="D618" s="7">
        <v>0</v>
      </c>
      <c r="E618" s="31">
        <v>0</v>
      </c>
      <c r="F618" s="31">
        <f>F625</f>
        <v>600</v>
      </c>
      <c r="G618" s="31">
        <v>0</v>
      </c>
      <c r="H618" s="7">
        <v>0</v>
      </c>
      <c r="I618" s="7">
        <v>0</v>
      </c>
      <c r="J618" s="6"/>
      <c r="K618" s="6"/>
      <c r="L618" s="1"/>
    </row>
    <row r="619" spans="1:12" ht="16.5" customHeight="1" x14ac:dyDescent="0.25">
      <c r="A619" s="33"/>
      <c r="B619" s="38"/>
      <c r="C619" s="28" t="s">
        <v>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6"/>
      <c r="K619" s="8"/>
      <c r="L619" s="1"/>
    </row>
    <row r="620" spans="1:12" ht="20.25" customHeight="1" x14ac:dyDescent="0.25">
      <c r="A620" s="33"/>
      <c r="B620" s="38"/>
      <c r="C620" s="28" t="s">
        <v>9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1"/>
      <c r="K620" s="1"/>
      <c r="L620" s="1"/>
    </row>
    <row r="621" spans="1:12" x14ac:dyDescent="0.25">
      <c r="A621" s="33"/>
      <c r="B621" s="38"/>
      <c r="C621" s="28" t="s">
        <v>10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1"/>
      <c r="K621" s="1"/>
      <c r="L621" s="1"/>
    </row>
    <row r="622" spans="1:12" ht="111" customHeight="1" x14ac:dyDescent="0.25">
      <c r="A622" s="33"/>
      <c r="B622" s="39"/>
      <c r="C622" s="28" t="s">
        <v>11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1"/>
      <c r="K622" s="1"/>
      <c r="L622" s="1"/>
    </row>
    <row r="623" spans="1:12" ht="15.75" customHeight="1" x14ac:dyDescent="0.25">
      <c r="A623" s="33" t="s">
        <v>174</v>
      </c>
      <c r="B623" s="37" t="s">
        <v>175</v>
      </c>
      <c r="C623" s="5" t="s">
        <v>5</v>
      </c>
      <c r="D623" s="9">
        <f>SUM(D624:D629)</f>
        <v>3543.1</v>
      </c>
      <c r="E623" s="9">
        <f t="shared" ref="E623:I623" si="145">SUM(E624:E629)</f>
        <v>10697.625530000001</v>
      </c>
      <c r="F623" s="9">
        <f t="shared" si="145"/>
        <v>668</v>
      </c>
      <c r="G623" s="9">
        <f t="shared" si="145"/>
        <v>102</v>
      </c>
      <c r="H623" s="9">
        <f t="shared" si="145"/>
        <v>0</v>
      </c>
      <c r="I623" s="9">
        <f t="shared" si="145"/>
        <v>0</v>
      </c>
      <c r="J623" s="1"/>
      <c r="K623" s="1"/>
      <c r="L623" s="1"/>
    </row>
    <row r="624" spans="1:12" x14ac:dyDescent="0.25">
      <c r="A624" s="33"/>
      <c r="B624" s="38"/>
      <c r="C624" s="28" t="s">
        <v>6</v>
      </c>
      <c r="D624" s="7">
        <v>3543.1</v>
      </c>
      <c r="E624" s="26">
        <f>10439.02553+258.6</f>
        <v>10697.625530000001</v>
      </c>
      <c r="F624" s="31">
        <v>68</v>
      </c>
      <c r="G624" s="31">
        <v>102</v>
      </c>
      <c r="H624" s="7">
        <v>0</v>
      </c>
      <c r="I624" s="7">
        <v>0</v>
      </c>
      <c r="J624" s="1"/>
      <c r="K624" s="1"/>
      <c r="L624" s="1"/>
    </row>
    <row r="625" spans="1:12" ht="15.75" customHeight="1" x14ac:dyDescent="0.25">
      <c r="A625" s="33"/>
      <c r="B625" s="38"/>
      <c r="C625" s="28" t="s">
        <v>7</v>
      </c>
      <c r="D625" s="7">
        <v>0</v>
      </c>
      <c r="E625" s="26">
        <v>0</v>
      </c>
      <c r="F625" s="31">
        <v>600</v>
      </c>
      <c r="G625" s="31">
        <v>0</v>
      </c>
      <c r="H625" s="7">
        <v>0</v>
      </c>
      <c r="I625" s="7">
        <v>0</v>
      </c>
      <c r="J625" s="6"/>
      <c r="K625" s="6"/>
      <c r="L625" s="1"/>
    </row>
    <row r="626" spans="1:12" ht="16.5" customHeight="1" x14ac:dyDescent="0.25">
      <c r="A626" s="33"/>
      <c r="B626" s="38"/>
      <c r="C626" s="28" t="s">
        <v>8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6"/>
      <c r="K626" s="8"/>
      <c r="L626" s="1"/>
    </row>
    <row r="627" spans="1:12" ht="20.25" customHeight="1" x14ac:dyDescent="0.25">
      <c r="A627" s="33"/>
      <c r="B627" s="38"/>
      <c r="C627" s="28" t="s">
        <v>9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1"/>
      <c r="K627" s="1"/>
      <c r="L627" s="1"/>
    </row>
    <row r="628" spans="1:12" x14ac:dyDescent="0.25">
      <c r="A628" s="33"/>
      <c r="B628" s="38"/>
      <c r="C628" s="28" t="s">
        <v>10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1"/>
      <c r="K628" s="1"/>
      <c r="L628" s="1"/>
    </row>
    <row r="629" spans="1:12" ht="30.75" customHeight="1" x14ac:dyDescent="0.25">
      <c r="A629" s="33"/>
      <c r="B629" s="39"/>
      <c r="C629" s="28" t="s">
        <v>11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1"/>
      <c r="K629" s="1"/>
      <c r="L629" s="1"/>
    </row>
    <row r="630" spans="1:12" ht="15.75" customHeight="1" x14ac:dyDescent="0.25">
      <c r="A630" s="33" t="s">
        <v>176</v>
      </c>
      <c r="B630" s="37" t="s">
        <v>177</v>
      </c>
      <c r="C630" s="5" t="s">
        <v>5</v>
      </c>
      <c r="D630" s="9">
        <f>SUM(D631:D636)</f>
        <v>0</v>
      </c>
      <c r="E630" s="9">
        <f t="shared" ref="E630:I630" si="146">SUM(E631:E636)</f>
        <v>0</v>
      </c>
      <c r="F630" s="9">
        <f t="shared" si="146"/>
        <v>0</v>
      </c>
      <c r="G630" s="9">
        <f t="shared" si="146"/>
        <v>0</v>
      </c>
      <c r="H630" s="9">
        <f t="shared" si="146"/>
        <v>0</v>
      </c>
      <c r="I630" s="9">
        <f t="shared" si="146"/>
        <v>0</v>
      </c>
      <c r="J630" s="1"/>
      <c r="K630" s="1"/>
      <c r="L630" s="1"/>
    </row>
    <row r="631" spans="1:12" x14ac:dyDescent="0.25">
      <c r="A631" s="33"/>
      <c r="B631" s="38"/>
      <c r="C631" s="28" t="s">
        <v>6</v>
      </c>
      <c r="D631" s="7">
        <v>0</v>
      </c>
      <c r="E631" s="26">
        <v>0</v>
      </c>
      <c r="F631" s="7">
        <v>0</v>
      </c>
      <c r="G631" s="7">
        <v>0</v>
      </c>
      <c r="H631" s="7">
        <v>0</v>
      </c>
      <c r="I631" s="7">
        <v>0</v>
      </c>
      <c r="J631" s="1"/>
      <c r="K631" s="1"/>
      <c r="L631" s="1"/>
    </row>
    <row r="632" spans="1:12" ht="15.75" customHeight="1" x14ac:dyDescent="0.25">
      <c r="A632" s="33"/>
      <c r="B632" s="38"/>
      <c r="C632" s="28" t="s">
        <v>7</v>
      </c>
      <c r="D632" s="7">
        <v>0</v>
      </c>
      <c r="E632" s="26">
        <v>0</v>
      </c>
      <c r="F632" s="31">
        <v>0</v>
      </c>
      <c r="G632" s="7">
        <v>0</v>
      </c>
      <c r="H632" s="7">
        <v>0</v>
      </c>
      <c r="I632" s="7">
        <v>0</v>
      </c>
      <c r="J632" s="6"/>
      <c r="K632" s="6"/>
      <c r="L632" s="1"/>
    </row>
    <row r="633" spans="1:12" ht="16.5" customHeight="1" x14ac:dyDescent="0.25">
      <c r="A633" s="33"/>
      <c r="B633" s="38"/>
      <c r="C633" s="28" t="s">
        <v>8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6"/>
      <c r="K633" s="8"/>
      <c r="L633" s="1"/>
    </row>
    <row r="634" spans="1:12" ht="20.25" customHeight="1" x14ac:dyDescent="0.25">
      <c r="A634" s="33"/>
      <c r="B634" s="38"/>
      <c r="C634" s="28" t="s">
        <v>9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1"/>
      <c r="K634" s="1"/>
      <c r="L634" s="1"/>
    </row>
    <row r="635" spans="1:12" x14ac:dyDescent="0.25">
      <c r="A635" s="33"/>
      <c r="B635" s="38"/>
      <c r="C635" s="28" t="s">
        <v>10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1"/>
      <c r="K635" s="1"/>
      <c r="L635" s="1"/>
    </row>
    <row r="636" spans="1:12" ht="30.75" customHeight="1" x14ac:dyDescent="0.25">
      <c r="A636" s="33"/>
      <c r="B636" s="39"/>
      <c r="C636" s="28" t="s">
        <v>11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1"/>
      <c r="K636" s="1"/>
      <c r="L636" s="1"/>
    </row>
    <row r="637" spans="1:12" ht="15.75" customHeight="1" x14ac:dyDescent="0.25">
      <c r="A637" s="33" t="s">
        <v>178</v>
      </c>
      <c r="B637" s="37" t="s">
        <v>179</v>
      </c>
      <c r="C637" s="5" t="s">
        <v>5</v>
      </c>
      <c r="D637" s="9">
        <f>SUM(D638:D643)</f>
        <v>0</v>
      </c>
      <c r="E637" s="9">
        <f t="shared" ref="E637:I637" si="147">SUM(E638:E643)</f>
        <v>0</v>
      </c>
      <c r="F637" s="9">
        <f t="shared" si="147"/>
        <v>4690.1796400000003</v>
      </c>
      <c r="G637" s="9">
        <f t="shared" si="147"/>
        <v>3428</v>
      </c>
      <c r="H637" s="9">
        <f t="shared" si="147"/>
        <v>0</v>
      </c>
      <c r="I637" s="9">
        <f t="shared" si="147"/>
        <v>0</v>
      </c>
      <c r="J637" s="1"/>
      <c r="K637" s="1"/>
      <c r="L637" s="1"/>
    </row>
    <row r="638" spans="1:12" x14ac:dyDescent="0.25">
      <c r="A638" s="33"/>
      <c r="B638" s="38"/>
      <c r="C638" s="22" t="s">
        <v>6</v>
      </c>
      <c r="D638" s="7">
        <v>0</v>
      </c>
      <c r="E638" s="26">
        <v>0</v>
      </c>
      <c r="F638" s="31">
        <v>4690.1796400000003</v>
      </c>
      <c r="G638" s="31">
        <v>3428</v>
      </c>
      <c r="H638" s="7">
        <v>0</v>
      </c>
      <c r="I638" s="7">
        <v>0</v>
      </c>
      <c r="J638" s="1"/>
      <c r="K638" s="1"/>
      <c r="L638" s="1"/>
    </row>
    <row r="639" spans="1:12" ht="15.75" customHeight="1" x14ac:dyDescent="0.25">
      <c r="A639" s="33"/>
      <c r="B639" s="38"/>
      <c r="C639" s="22" t="s">
        <v>7</v>
      </c>
      <c r="D639" s="7">
        <v>0</v>
      </c>
      <c r="E639" s="31">
        <v>0</v>
      </c>
      <c r="F639" s="31">
        <v>0</v>
      </c>
      <c r="G639" s="7">
        <v>0</v>
      </c>
      <c r="H639" s="7">
        <v>0</v>
      </c>
      <c r="I639" s="7">
        <v>0</v>
      </c>
      <c r="J639" s="6"/>
      <c r="K639" s="6"/>
      <c r="L639" s="1"/>
    </row>
    <row r="640" spans="1:12" ht="16.5" customHeight="1" x14ac:dyDescent="0.25">
      <c r="A640" s="33"/>
      <c r="B640" s="38"/>
      <c r="C640" s="22" t="s">
        <v>8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6"/>
      <c r="K640" s="8"/>
      <c r="L640" s="1"/>
    </row>
    <row r="641" spans="1:12" ht="20.25" customHeight="1" x14ac:dyDescent="0.25">
      <c r="A641" s="33"/>
      <c r="B641" s="38"/>
      <c r="C641" s="22" t="s">
        <v>9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1"/>
      <c r="K641" s="1"/>
      <c r="L641" s="1"/>
    </row>
    <row r="642" spans="1:12" x14ac:dyDescent="0.25">
      <c r="A642" s="33"/>
      <c r="B642" s="38"/>
      <c r="C642" s="22" t="s">
        <v>10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1"/>
      <c r="K642" s="1"/>
      <c r="L642" s="1"/>
    </row>
    <row r="643" spans="1:12" ht="30.75" customHeight="1" x14ac:dyDescent="0.25">
      <c r="A643" s="33"/>
      <c r="B643" s="39"/>
      <c r="C643" s="22" t="s">
        <v>11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1"/>
      <c r="K643" s="1"/>
      <c r="L643" s="1"/>
    </row>
    <row r="644" spans="1:12" ht="15.75" customHeight="1" x14ac:dyDescent="0.25">
      <c r="A644" s="33" t="s">
        <v>69</v>
      </c>
      <c r="B644" s="34" t="s">
        <v>66</v>
      </c>
      <c r="C644" s="5" t="s">
        <v>5</v>
      </c>
      <c r="D644" s="9">
        <f>SUM(D645:D650)</f>
        <v>0</v>
      </c>
      <c r="E644" s="9">
        <f t="shared" ref="E644:I644" si="148">SUM(E645:E650)</f>
        <v>628.50462000000005</v>
      </c>
      <c r="F644" s="9">
        <f t="shared" si="148"/>
        <v>453.02107999999998</v>
      </c>
      <c r="G644" s="9">
        <f t="shared" si="148"/>
        <v>906</v>
      </c>
      <c r="H644" s="9">
        <f t="shared" si="148"/>
        <v>453</v>
      </c>
      <c r="I644" s="9">
        <f t="shared" si="148"/>
        <v>0</v>
      </c>
      <c r="J644" s="1"/>
      <c r="K644" s="1"/>
      <c r="L644" s="1"/>
    </row>
    <row r="645" spans="1:12" x14ac:dyDescent="0.25">
      <c r="A645" s="33"/>
      <c r="B645" s="35"/>
      <c r="C645" s="28" t="s">
        <v>6</v>
      </c>
      <c r="D645" s="7">
        <v>0</v>
      </c>
      <c r="E645" s="31">
        <f>E652+E659</f>
        <v>628.50462000000005</v>
      </c>
      <c r="F645" s="31">
        <f>F659</f>
        <v>453.02107999999998</v>
      </c>
      <c r="G645" s="31">
        <f>G659</f>
        <v>906</v>
      </c>
      <c r="H645" s="31">
        <f>H659</f>
        <v>453</v>
      </c>
      <c r="I645" s="7">
        <v>0</v>
      </c>
      <c r="J645" s="1"/>
      <c r="K645" s="1"/>
      <c r="L645" s="1"/>
    </row>
    <row r="646" spans="1:12" ht="15.75" customHeight="1" x14ac:dyDescent="0.25">
      <c r="A646" s="33"/>
      <c r="B646" s="35"/>
      <c r="C646" s="28" t="s">
        <v>7</v>
      </c>
      <c r="D646" s="7">
        <v>0</v>
      </c>
      <c r="E646" s="7">
        <v>0</v>
      </c>
      <c r="F646" s="31">
        <v>0</v>
      </c>
      <c r="G646" s="31">
        <v>0</v>
      </c>
      <c r="H646" s="31">
        <v>0</v>
      </c>
      <c r="I646" s="7">
        <v>0</v>
      </c>
      <c r="J646" s="6"/>
      <c r="K646" s="6"/>
      <c r="L646" s="1"/>
    </row>
    <row r="647" spans="1:12" ht="16.5" customHeight="1" x14ac:dyDescent="0.25">
      <c r="A647" s="33"/>
      <c r="B647" s="35"/>
      <c r="C647" s="28" t="s">
        <v>8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18"/>
      <c r="K647" s="8"/>
      <c r="L647" s="1"/>
    </row>
    <row r="648" spans="1:12" ht="20.25" customHeight="1" x14ac:dyDescent="0.25">
      <c r="A648" s="33"/>
      <c r="B648" s="35"/>
      <c r="C648" s="28" t="s">
        <v>9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1"/>
      <c r="K648" s="1"/>
      <c r="L648" s="1"/>
    </row>
    <row r="649" spans="1:12" x14ac:dyDescent="0.25">
      <c r="A649" s="33"/>
      <c r="B649" s="35"/>
      <c r="C649" s="28" t="s">
        <v>10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1"/>
      <c r="K649" s="1"/>
      <c r="L649" s="1"/>
    </row>
    <row r="650" spans="1:12" ht="39.75" customHeight="1" x14ac:dyDescent="0.25">
      <c r="A650" s="33"/>
      <c r="B650" s="36"/>
      <c r="C650" s="28" t="s">
        <v>11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1"/>
      <c r="K650" s="1"/>
      <c r="L650" s="1"/>
    </row>
    <row r="651" spans="1:12" ht="15.75" customHeight="1" x14ac:dyDescent="0.25">
      <c r="A651" s="33" t="s">
        <v>180</v>
      </c>
      <c r="B651" s="34" t="s">
        <v>181</v>
      </c>
      <c r="C651" s="5" t="s">
        <v>5</v>
      </c>
      <c r="D651" s="9">
        <f>SUM(D652:D657)</f>
        <v>0</v>
      </c>
      <c r="E651" s="9">
        <f t="shared" ref="E651:I651" si="149">SUM(E652:E657)</f>
        <v>0</v>
      </c>
      <c r="F651" s="9">
        <f t="shared" si="149"/>
        <v>0</v>
      </c>
      <c r="G651" s="9">
        <f t="shared" si="149"/>
        <v>0</v>
      </c>
      <c r="H651" s="9">
        <f t="shared" si="149"/>
        <v>0</v>
      </c>
      <c r="I651" s="9">
        <f t="shared" si="149"/>
        <v>0</v>
      </c>
      <c r="J651" s="1"/>
      <c r="K651" s="1"/>
      <c r="L651" s="1"/>
    </row>
    <row r="652" spans="1:12" x14ac:dyDescent="0.25">
      <c r="A652" s="33"/>
      <c r="B652" s="35"/>
      <c r="C652" s="28" t="s">
        <v>6</v>
      </c>
      <c r="D652" s="7">
        <v>0</v>
      </c>
      <c r="E652" s="26">
        <v>0</v>
      </c>
      <c r="F652" s="26">
        <v>0</v>
      </c>
      <c r="G652" s="26">
        <v>0</v>
      </c>
      <c r="H652" s="26">
        <v>0</v>
      </c>
      <c r="I652" s="7">
        <v>0</v>
      </c>
      <c r="J652" s="1"/>
      <c r="K652" s="1"/>
      <c r="L652" s="1"/>
    </row>
    <row r="653" spans="1:12" ht="15.75" customHeight="1" x14ac:dyDescent="0.25">
      <c r="A653" s="33"/>
      <c r="B653" s="35"/>
      <c r="C653" s="28" t="s">
        <v>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6"/>
      <c r="K653" s="6"/>
      <c r="L653" s="1"/>
    </row>
    <row r="654" spans="1:12" ht="16.5" customHeight="1" x14ac:dyDescent="0.25">
      <c r="A654" s="33"/>
      <c r="B654" s="35"/>
      <c r="C654" s="28" t="s">
        <v>8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18"/>
      <c r="K654" s="8"/>
      <c r="L654" s="1"/>
    </row>
    <row r="655" spans="1:12" ht="20.25" customHeight="1" x14ac:dyDescent="0.25">
      <c r="A655" s="33"/>
      <c r="B655" s="35"/>
      <c r="C655" s="28" t="s">
        <v>9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1"/>
      <c r="K655" s="1"/>
      <c r="L655" s="1"/>
    </row>
    <row r="656" spans="1:12" x14ac:dyDescent="0.25">
      <c r="A656" s="33"/>
      <c r="B656" s="35"/>
      <c r="C656" s="28" t="s">
        <v>10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1"/>
      <c r="K656" s="1"/>
      <c r="L656" s="1"/>
    </row>
    <row r="657" spans="1:12" ht="39.75" customHeight="1" x14ac:dyDescent="0.25">
      <c r="A657" s="33"/>
      <c r="B657" s="36"/>
      <c r="C657" s="28" t="s">
        <v>11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1"/>
      <c r="K657" s="1"/>
      <c r="L657" s="1"/>
    </row>
    <row r="658" spans="1:12" ht="15.75" customHeight="1" x14ac:dyDescent="0.25">
      <c r="A658" s="33" t="s">
        <v>182</v>
      </c>
      <c r="B658" s="34" t="s">
        <v>183</v>
      </c>
      <c r="C658" s="5" t="s">
        <v>5</v>
      </c>
      <c r="D658" s="9">
        <f>SUM(D659:D664)</f>
        <v>0</v>
      </c>
      <c r="E658" s="9">
        <f t="shared" ref="E658:I658" si="150">SUM(E659:E664)</f>
        <v>628.50462000000005</v>
      </c>
      <c r="F658" s="9">
        <f t="shared" si="150"/>
        <v>453.02107999999998</v>
      </c>
      <c r="G658" s="9">
        <f t="shared" si="150"/>
        <v>906</v>
      </c>
      <c r="H658" s="9">
        <f t="shared" si="150"/>
        <v>453</v>
      </c>
      <c r="I658" s="9">
        <f t="shared" si="150"/>
        <v>0</v>
      </c>
      <c r="J658" s="1"/>
      <c r="K658" s="1"/>
      <c r="L658" s="1"/>
    </row>
    <row r="659" spans="1:12" x14ac:dyDescent="0.25">
      <c r="A659" s="33"/>
      <c r="B659" s="35"/>
      <c r="C659" s="22" t="s">
        <v>6</v>
      </c>
      <c r="D659" s="7">
        <v>0</v>
      </c>
      <c r="E659" s="26">
        <v>628.50462000000005</v>
      </c>
      <c r="F659" s="31">
        <v>453.02107999999998</v>
      </c>
      <c r="G659" s="31">
        <v>906</v>
      </c>
      <c r="H659" s="31">
        <v>453</v>
      </c>
      <c r="I659" s="7">
        <v>0</v>
      </c>
      <c r="J659" s="1"/>
      <c r="K659" s="1"/>
      <c r="L659" s="1"/>
    </row>
    <row r="660" spans="1:12" ht="15.75" customHeight="1" x14ac:dyDescent="0.25">
      <c r="A660" s="33"/>
      <c r="B660" s="35"/>
      <c r="C660" s="22" t="s">
        <v>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6"/>
      <c r="K660" s="6"/>
      <c r="L660" s="1"/>
    </row>
    <row r="661" spans="1:12" ht="16.5" customHeight="1" x14ac:dyDescent="0.25">
      <c r="A661" s="33"/>
      <c r="B661" s="35"/>
      <c r="C661" s="22" t="s">
        <v>8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18"/>
      <c r="K661" s="8"/>
      <c r="L661" s="1"/>
    </row>
    <row r="662" spans="1:12" ht="20.25" customHeight="1" x14ac:dyDescent="0.25">
      <c r="A662" s="33"/>
      <c r="B662" s="35"/>
      <c r="C662" s="22" t="s">
        <v>9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1"/>
      <c r="K662" s="1"/>
      <c r="L662" s="1"/>
    </row>
    <row r="663" spans="1:12" x14ac:dyDescent="0.25">
      <c r="A663" s="33"/>
      <c r="B663" s="35"/>
      <c r="C663" s="22" t="s">
        <v>10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1"/>
      <c r="K663" s="1"/>
      <c r="L663" s="1"/>
    </row>
    <row r="664" spans="1:12" ht="39.75" customHeight="1" x14ac:dyDescent="0.25">
      <c r="A664" s="33"/>
      <c r="B664" s="36"/>
      <c r="C664" s="22" t="s">
        <v>11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1"/>
      <c r="K664" s="1"/>
      <c r="L664" s="1"/>
    </row>
    <row r="665" spans="1:12" ht="15" customHeight="1" x14ac:dyDescent="0.25">
      <c r="A665" s="33" t="s">
        <v>72</v>
      </c>
      <c r="B665" s="34" t="s">
        <v>70</v>
      </c>
      <c r="C665" s="5" t="s">
        <v>5</v>
      </c>
      <c r="D665" s="9">
        <f>SUM(D666:D671)</f>
        <v>0</v>
      </c>
      <c r="E665" s="9">
        <f t="shared" ref="E665:I665" si="151">SUM(E666:E671)</f>
        <v>630</v>
      </c>
      <c r="F665" s="9">
        <f t="shared" si="151"/>
        <v>0</v>
      </c>
      <c r="G665" s="9">
        <f t="shared" si="151"/>
        <v>0</v>
      </c>
      <c r="H665" s="9">
        <f t="shared" si="151"/>
        <v>0</v>
      </c>
      <c r="I665" s="9">
        <f t="shared" si="151"/>
        <v>0</v>
      </c>
      <c r="J665" s="1"/>
      <c r="K665" s="1"/>
      <c r="L665" s="1"/>
    </row>
    <row r="666" spans="1:12" x14ac:dyDescent="0.25">
      <c r="A666" s="33"/>
      <c r="B666" s="35"/>
      <c r="C666" s="28" t="s">
        <v>6</v>
      </c>
      <c r="D666" s="7">
        <v>0</v>
      </c>
      <c r="E666" s="31">
        <f>E673+E680</f>
        <v>90</v>
      </c>
      <c r="F666" s="7">
        <v>0</v>
      </c>
      <c r="G666" s="7">
        <v>0</v>
      </c>
      <c r="H666" s="7">
        <v>0</v>
      </c>
      <c r="I666" s="7">
        <v>0</v>
      </c>
      <c r="J666" s="1"/>
      <c r="K666" s="1"/>
      <c r="L666" s="1"/>
    </row>
    <row r="667" spans="1:12" x14ac:dyDescent="0.25">
      <c r="A667" s="33"/>
      <c r="B667" s="35"/>
      <c r="C667" s="28" t="s">
        <v>7</v>
      </c>
      <c r="D667" s="7">
        <v>0</v>
      </c>
      <c r="E667" s="31">
        <f>E674+E681</f>
        <v>540</v>
      </c>
      <c r="F667" s="7">
        <v>0</v>
      </c>
      <c r="G667" s="7">
        <v>0</v>
      </c>
      <c r="H667" s="7">
        <v>0</v>
      </c>
      <c r="I667" s="7">
        <v>0</v>
      </c>
      <c r="J667" s="1"/>
      <c r="K667" s="1"/>
      <c r="L667" s="1"/>
    </row>
    <row r="668" spans="1:12" x14ac:dyDescent="0.25">
      <c r="A668" s="33"/>
      <c r="B668" s="35"/>
      <c r="C668" s="28" t="s">
        <v>8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1"/>
      <c r="K668" s="1"/>
      <c r="L668" s="1"/>
    </row>
    <row r="669" spans="1:12" x14ac:dyDescent="0.25">
      <c r="A669" s="33"/>
      <c r="B669" s="35"/>
      <c r="C669" s="28" t="s">
        <v>9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1"/>
      <c r="K669" s="1"/>
      <c r="L669" s="1"/>
    </row>
    <row r="670" spans="1:12" x14ac:dyDescent="0.25">
      <c r="A670" s="33"/>
      <c r="B670" s="35"/>
      <c r="C670" s="28" t="s">
        <v>10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1"/>
      <c r="K670" s="1"/>
      <c r="L670" s="1"/>
    </row>
    <row r="671" spans="1:12" ht="30" x14ac:dyDescent="0.25">
      <c r="A671" s="33"/>
      <c r="B671" s="36"/>
      <c r="C671" s="28" t="s">
        <v>11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1"/>
      <c r="K671" s="1"/>
      <c r="L671" s="1"/>
    </row>
    <row r="672" spans="1:12" ht="15" customHeight="1" x14ac:dyDescent="0.25">
      <c r="A672" s="33" t="s">
        <v>184</v>
      </c>
      <c r="B672" s="34" t="s">
        <v>185</v>
      </c>
      <c r="C672" s="5" t="s">
        <v>5</v>
      </c>
      <c r="D672" s="9">
        <f>SUM(D673:D678)</f>
        <v>0</v>
      </c>
      <c r="E672" s="9">
        <f t="shared" ref="E672:I672" si="152">SUM(E673:E678)</f>
        <v>630</v>
      </c>
      <c r="F672" s="9">
        <f t="shared" si="152"/>
        <v>0</v>
      </c>
      <c r="G672" s="9">
        <f t="shared" si="152"/>
        <v>0</v>
      </c>
      <c r="H672" s="9">
        <f t="shared" si="152"/>
        <v>0</v>
      </c>
      <c r="I672" s="9">
        <f t="shared" si="152"/>
        <v>0</v>
      </c>
      <c r="J672" s="1"/>
      <c r="K672" s="1"/>
      <c r="L672" s="1"/>
    </row>
    <row r="673" spans="1:12" x14ac:dyDescent="0.25">
      <c r="A673" s="33"/>
      <c r="B673" s="35"/>
      <c r="C673" s="28" t="s">
        <v>6</v>
      </c>
      <c r="D673" s="7">
        <v>0</v>
      </c>
      <c r="E673" s="31">
        <v>90</v>
      </c>
      <c r="F673" s="7">
        <v>0</v>
      </c>
      <c r="G673" s="7">
        <v>0</v>
      </c>
      <c r="H673" s="7">
        <v>0</v>
      </c>
      <c r="I673" s="7">
        <v>0</v>
      </c>
      <c r="J673" s="1"/>
      <c r="K673" s="1"/>
      <c r="L673" s="1"/>
    </row>
    <row r="674" spans="1:12" x14ac:dyDescent="0.25">
      <c r="A674" s="33"/>
      <c r="B674" s="35"/>
      <c r="C674" s="28" t="s">
        <v>7</v>
      </c>
      <c r="D674" s="7">
        <v>0</v>
      </c>
      <c r="E674" s="31">
        <v>540</v>
      </c>
      <c r="F674" s="7">
        <v>0</v>
      </c>
      <c r="G674" s="7">
        <v>0</v>
      </c>
      <c r="H674" s="7">
        <v>0</v>
      </c>
      <c r="I674" s="7">
        <v>0</v>
      </c>
      <c r="J674" s="1"/>
      <c r="K674" s="1"/>
      <c r="L674" s="1"/>
    </row>
    <row r="675" spans="1:12" x14ac:dyDescent="0.25">
      <c r="A675" s="33"/>
      <c r="B675" s="35"/>
      <c r="C675" s="28" t="s">
        <v>8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1"/>
      <c r="K675" s="1"/>
      <c r="L675" s="1"/>
    </row>
    <row r="676" spans="1:12" x14ac:dyDescent="0.25">
      <c r="A676" s="33"/>
      <c r="B676" s="35"/>
      <c r="C676" s="28" t="s">
        <v>9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1"/>
      <c r="K676" s="1"/>
      <c r="L676" s="1"/>
    </row>
    <row r="677" spans="1:12" x14ac:dyDescent="0.25">
      <c r="A677" s="33"/>
      <c r="B677" s="35"/>
      <c r="C677" s="28" t="s">
        <v>10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1"/>
      <c r="K677" s="1"/>
      <c r="L677" s="1"/>
    </row>
    <row r="678" spans="1:12" ht="30" x14ac:dyDescent="0.25">
      <c r="A678" s="33"/>
      <c r="B678" s="36"/>
      <c r="C678" s="28" t="s">
        <v>11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1"/>
      <c r="K678" s="1"/>
      <c r="L678" s="1"/>
    </row>
    <row r="679" spans="1:12" ht="15" customHeight="1" x14ac:dyDescent="0.25">
      <c r="A679" s="33" t="s">
        <v>186</v>
      </c>
      <c r="B679" s="34" t="s">
        <v>187</v>
      </c>
      <c r="C679" s="5" t="s">
        <v>5</v>
      </c>
      <c r="D679" s="9">
        <f>SUM(D680:D685)</f>
        <v>0</v>
      </c>
      <c r="E679" s="9">
        <f t="shared" ref="E679:I679" si="153">SUM(E680:E685)</f>
        <v>0</v>
      </c>
      <c r="F679" s="9">
        <f t="shared" si="153"/>
        <v>0</v>
      </c>
      <c r="G679" s="9">
        <f t="shared" si="153"/>
        <v>0</v>
      </c>
      <c r="H679" s="9">
        <f t="shared" si="153"/>
        <v>0</v>
      </c>
      <c r="I679" s="9">
        <f t="shared" si="153"/>
        <v>0</v>
      </c>
      <c r="J679" s="1"/>
      <c r="K679" s="1"/>
      <c r="L679" s="1"/>
    </row>
    <row r="680" spans="1:12" x14ac:dyDescent="0.25">
      <c r="A680" s="33"/>
      <c r="B680" s="35"/>
      <c r="C680" s="19" t="s">
        <v>6</v>
      </c>
      <c r="D680" s="7">
        <v>0</v>
      </c>
      <c r="E680" s="26">
        <v>0</v>
      </c>
      <c r="F680" s="7">
        <v>0</v>
      </c>
      <c r="G680" s="7">
        <v>0</v>
      </c>
      <c r="H680" s="7">
        <v>0</v>
      </c>
      <c r="I680" s="7">
        <v>0</v>
      </c>
      <c r="J680" s="1"/>
      <c r="K680" s="1"/>
      <c r="L680" s="1"/>
    </row>
    <row r="681" spans="1:12" x14ac:dyDescent="0.25">
      <c r="A681" s="33"/>
      <c r="B681" s="35"/>
      <c r="C681" s="19" t="s">
        <v>7</v>
      </c>
      <c r="D681" s="7">
        <v>0</v>
      </c>
      <c r="E681" s="26">
        <v>0</v>
      </c>
      <c r="F681" s="7">
        <v>0</v>
      </c>
      <c r="G681" s="7">
        <v>0</v>
      </c>
      <c r="H681" s="7">
        <v>0</v>
      </c>
      <c r="I681" s="7">
        <v>0</v>
      </c>
      <c r="J681" s="1"/>
      <c r="K681" s="1"/>
      <c r="L681" s="1"/>
    </row>
    <row r="682" spans="1:12" x14ac:dyDescent="0.25">
      <c r="A682" s="33"/>
      <c r="B682" s="35"/>
      <c r="C682" s="19" t="s">
        <v>8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1"/>
      <c r="K682" s="1"/>
      <c r="L682" s="1"/>
    </row>
    <row r="683" spans="1:12" x14ac:dyDescent="0.25">
      <c r="A683" s="33"/>
      <c r="B683" s="35"/>
      <c r="C683" s="19" t="s">
        <v>9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1"/>
      <c r="K683" s="1"/>
      <c r="L683" s="1"/>
    </row>
    <row r="684" spans="1:12" x14ac:dyDescent="0.25">
      <c r="A684" s="33"/>
      <c r="B684" s="35"/>
      <c r="C684" s="19" t="s">
        <v>10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1"/>
      <c r="K684" s="1"/>
      <c r="L684" s="1"/>
    </row>
    <row r="685" spans="1:12" ht="30" x14ac:dyDescent="0.25">
      <c r="A685" s="33"/>
      <c r="B685" s="36"/>
      <c r="C685" s="25" t="s">
        <v>11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1"/>
      <c r="K685" s="1"/>
      <c r="L685" s="1"/>
    </row>
    <row r="686" spans="1:12" x14ac:dyDescent="0.25">
      <c r="A686" s="33" t="s">
        <v>73</v>
      </c>
      <c r="B686" s="33" t="s">
        <v>74</v>
      </c>
      <c r="C686" s="5" t="s">
        <v>5</v>
      </c>
      <c r="D686" s="15">
        <f>D687+D688+D689+D690+D691+D692</f>
        <v>0</v>
      </c>
      <c r="E686" s="15">
        <f t="shared" ref="E686" si="154">E687+E688+E689+E690+E691+E692</f>
        <v>30</v>
      </c>
      <c r="F686" s="15">
        <f t="shared" ref="F686" si="155">F687+F688+F689+F690+F691+F692</f>
        <v>0</v>
      </c>
      <c r="G686" s="15">
        <f t="shared" ref="G686" si="156">G687+G688+G689+G690+G691+G692</f>
        <v>250</v>
      </c>
      <c r="H686" s="15">
        <f>H687+H688+H689+H690+H691+H692</f>
        <v>100</v>
      </c>
      <c r="I686" s="15">
        <f>I687+I688+I689+I690+I691+I692</f>
        <v>100</v>
      </c>
      <c r="J686" s="1"/>
      <c r="K686" s="1"/>
      <c r="L686" s="1"/>
    </row>
    <row r="687" spans="1:12" x14ac:dyDescent="0.25">
      <c r="A687" s="33"/>
      <c r="B687" s="33"/>
      <c r="C687" s="25" t="s">
        <v>6</v>
      </c>
      <c r="D687" s="7">
        <v>0</v>
      </c>
      <c r="E687" s="7">
        <f>E694+E715+E729</f>
        <v>30</v>
      </c>
      <c r="F687" s="7">
        <v>0</v>
      </c>
      <c r="G687" s="31">
        <f>G694</f>
        <v>250</v>
      </c>
      <c r="H687" s="31">
        <f>H694</f>
        <v>100</v>
      </c>
      <c r="I687" s="31">
        <f>I694</f>
        <v>100</v>
      </c>
      <c r="J687" s="1"/>
      <c r="K687" s="1"/>
      <c r="L687" s="1"/>
    </row>
    <row r="688" spans="1:12" x14ac:dyDescent="0.25">
      <c r="A688" s="33"/>
      <c r="B688" s="33"/>
      <c r="C688" s="25" t="s">
        <v>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1"/>
      <c r="K688" s="1"/>
      <c r="L688" s="1"/>
    </row>
    <row r="689" spans="1:12" x14ac:dyDescent="0.25">
      <c r="A689" s="33"/>
      <c r="B689" s="33"/>
      <c r="C689" s="25" t="s">
        <v>8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1"/>
      <c r="K689" s="1"/>
      <c r="L689" s="1"/>
    </row>
    <row r="690" spans="1:12" x14ac:dyDescent="0.25">
      <c r="A690" s="33"/>
      <c r="B690" s="33"/>
      <c r="C690" s="25" t="s">
        <v>9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1"/>
      <c r="K690" s="1"/>
      <c r="L690" s="1"/>
    </row>
    <row r="691" spans="1:12" x14ac:dyDescent="0.25">
      <c r="A691" s="33"/>
      <c r="B691" s="33"/>
      <c r="C691" s="25" t="s">
        <v>10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1"/>
      <c r="K691" s="1"/>
      <c r="L691" s="1"/>
    </row>
    <row r="692" spans="1:12" ht="30" x14ac:dyDescent="0.25">
      <c r="A692" s="33"/>
      <c r="B692" s="33"/>
      <c r="C692" s="25" t="s">
        <v>11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1"/>
      <c r="K692" s="1"/>
      <c r="L692" s="1"/>
    </row>
    <row r="693" spans="1:12" x14ac:dyDescent="0.25">
      <c r="A693" s="33" t="s">
        <v>13</v>
      </c>
      <c r="B693" s="33" t="s">
        <v>75</v>
      </c>
      <c r="C693" s="5" t="s">
        <v>5</v>
      </c>
      <c r="D693" s="15">
        <f>D694+D695+D696+D697+D698+D699</f>
        <v>0</v>
      </c>
      <c r="E693" s="15">
        <f t="shared" ref="E693" si="157">E694+E695+E696+E697+E698+E699</f>
        <v>0</v>
      </c>
      <c r="F693" s="15">
        <f t="shared" ref="F693" si="158">F694+F695+F696+F697+F698+F699</f>
        <v>0</v>
      </c>
      <c r="G693" s="15">
        <f t="shared" ref="G693" si="159">G694+G695+G696+G697+G698+G699</f>
        <v>250</v>
      </c>
      <c r="H693" s="15">
        <f>H694+H695+H696+H697+H698+H699</f>
        <v>100</v>
      </c>
      <c r="I693" s="15">
        <f>I694+I695+I696+I697+I698+I699</f>
        <v>100</v>
      </c>
      <c r="J693" s="1"/>
      <c r="K693" s="1"/>
      <c r="L693" s="1"/>
    </row>
    <row r="694" spans="1:12" x14ac:dyDescent="0.25">
      <c r="A694" s="33"/>
      <c r="B694" s="33"/>
      <c r="C694" s="25" t="s">
        <v>6</v>
      </c>
      <c r="D694" s="7">
        <v>0</v>
      </c>
      <c r="E694" s="7">
        <f>E701+E708</f>
        <v>0</v>
      </c>
      <c r="F694" s="7">
        <v>0</v>
      </c>
      <c r="G694" s="31">
        <f>G701+G708</f>
        <v>250</v>
      </c>
      <c r="H694" s="31">
        <f>H701</f>
        <v>100</v>
      </c>
      <c r="I694" s="31">
        <f>I701</f>
        <v>100</v>
      </c>
      <c r="J694" s="1"/>
      <c r="K694" s="1"/>
      <c r="L694" s="1"/>
    </row>
    <row r="695" spans="1:12" x14ac:dyDescent="0.25">
      <c r="A695" s="33"/>
      <c r="B695" s="33"/>
      <c r="C695" s="25" t="s">
        <v>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1"/>
      <c r="K695" s="1"/>
      <c r="L695" s="1"/>
    </row>
    <row r="696" spans="1:12" x14ac:dyDescent="0.25">
      <c r="A696" s="33"/>
      <c r="B696" s="33"/>
      <c r="C696" s="25" t="s">
        <v>8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1"/>
      <c r="K696" s="1"/>
      <c r="L696" s="1"/>
    </row>
    <row r="697" spans="1:12" x14ac:dyDescent="0.25">
      <c r="A697" s="33"/>
      <c r="B697" s="33"/>
      <c r="C697" s="25" t="s">
        <v>9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1"/>
      <c r="K697" s="1"/>
      <c r="L697" s="1"/>
    </row>
    <row r="698" spans="1:12" x14ac:dyDescent="0.25">
      <c r="A698" s="33"/>
      <c r="B698" s="33"/>
      <c r="C698" s="25" t="s">
        <v>10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1"/>
      <c r="K698" s="1"/>
      <c r="L698" s="1"/>
    </row>
    <row r="699" spans="1:12" ht="30" x14ac:dyDescent="0.25">
      <c r="A699" s="33"/>
      <c r="B699" s="33"/>
      <c r="C699" s="25" t="s">
        <v>11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1"/>
      <c r="K699" s="1"/>
      <c r="L699" s="1"/>
    </row>
    <row r="700" spans="1:12" x14ac:dyDescent="0.25">
      <c r="A700" s="33" t="s">
        <v>14</v>
      </c>
      <c r="B700" s="33" t="s">
        <v>81</v>
      </c>
      <c r="C700" s="5" t="s">
        <v>5</v>
      </c>
      <c r="D700" s="15">
        <f>D701+D702+D703+D704+D705+D706</f>
        <v>0</v>
      </c>
      <c r="E700" s="15">
        <f t="shared" ref="E700" si="160">E701+E702+E703+E704+E705+E706</f>
        <v>0</v>
      </c>
      <c r="F700" s="15">
        <f t="shared" ref="F700" si="161">F701+F702+F703+F704+F705+F706</f>
        <v>0</v>
      </c>
      <c r="G700" s="15">
        <f t="shared" ref="G700" si="162">G701+G702+G703+G704+G705+G706</f>
        <v>100</v>
      </c>
      <c r="H700" s="15">
        <f>H701+H702+H703+H704+H705+H706</f>
        <v>100</v>
      </c>
      <c r="I700" s="15">
        <f>I701+I702+I703+I704+I705+I706</f>
        <v>100</v>
      </c>
      <c r="J700" s="1"/>
      <c r="K700" s="1"/>
      <c r="L700" s="1"/>
    </row>
    <row r="701" spans="1:12" x14ac:dyDescent="0.25">
      <c r="A701" s="33"/>
      <c r="B701" s="33"/>
      <c r="C701" s="25" t="s">
        <v>6</v>
      </c>
      <c r="D701" s="7">
        <v>0</v>
      </c>
      <c r="E701" s="7">
        <v>0</v>
      </c>
      <c r="F701" s="7">
        <v>0</v>
      </c>
      <c r="G701" s="31">
        <v>100</v>
      </c>
      <c r="H701" s="31">
        <v>100</v>
      </c>
      <c r="I701" s="31">
        <v>100</v>
      </c>
      <c r="J701" s="1"/>
      <c r="K701" s="1"/>
      <c r="L701" s="1"/>
    </row>
    <row r="702" spans="1:12" x14ac:dyDescent="0.25">
      <c r="A702" s="33"/>
      <c r="B702" s="33"/>
      <c r="C702" s="25" t="s">
        <v>7</v>
      </c>
      <c r="D702" s="7">
        <v>0</v>
      </c>
      <c r="E702" s="7">
        <v>0</v>
      </c>
      <c r="F702" s="7">
        <v>0</v>
      </c>
      <c r="G702" s="31">
        <v>0</v>
      </c>
      <c r="H702" s="31">
        <v>0</v>
      </c>
      <c r="I702" s="31">
        <v>0</v>
      </c>
      <c r="J702" s="1"/>
      <c r="K702" s="1"/>
      <c r="L702" s="1"/>
    </row>
    <row r="703" spans="1:12" x14ac:dyDescent="0.25">
      <c r="A703" s="33"/>
      <c r="B703" s="33"/>
      <c r="C703" s="25" t="s">
        <v>8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1"/>
      <c r="K703" s="1"/>
      <c r="L703" s="1"/>
    </row>
    <row r="704" spans="1:12" x14ac:dyDescent="0.25">
      <c r="A704" s="33"/>
      <c r="B704" s="33"/>
      <c r="C704" s="25" t="s">
        <v>9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1"/>
      <c r="K704" s="1"/>
      <c r="L704" s="1"/>
    </row>
    <row r="705" spans="1:12" x14ac:dyDescent="0.25">
      <c r="A705" s="33"/>
      <c r="B705" s="33"/>
      <c r="C705" s="25" t="s">
        <v>10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1"/>
      <c r="K705" s="1"/>
      <c r="L705" s="1"/>
    </row>
    <row r="706" spans="1:12" ht="30" x14ac:dyDescent="0.25">
      <c r="A706" s="33"/>
      <c r="B706" s="33"/>
      <c r="C706" s="25" t="s">
        <v>11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1"/>
      <c r="K706" s="1"/>
      <c r="L706" s="1"/>
    </row>
    <row r="707" spans="1:12" x14ac:dyDescent="0.25">
      <c r="A707" s="33" t="s">
        <v>15</v>
      </c>
      <c r="B707" s="33" t="s">
        <v>77</v>
      </c>
      <c r="C707" s="5" t="s">
        <v>5</v>
      </c>
      <c r="D707" s="15">
        <f>D708+D709+D710+D711+D712+D713</f>
        <v>0</v>
      </c>
      <c r="E707" s="15">
        <f t="shared" ref="E707" si="163">E708+E709+E710+E711+E712+E713</f>
        <v>0</v>
      </c>
      <c r="F707" s="15">
        <f t="shared" ref="F707" si="164">F708+F709+F710+F711+F712+F713</f>
        <v>0</v>
      </c>
      <c r="G707" s="15">
        <f t="shared" ref="G707" si="165">G708+G709+G710+G711+G712+G713</f>
        <v>150</v>
      </c>
      <c r="H707" s="15">
        <f>H708+H709+H710+H711+H712+H713</f>
        <v>0</v>
      </c>
      <c r="I707" s="15">
        <f>I708+I709+I710+I711+I712+I713</f>
        <v>0</v>
      </c>
      <c r="J707" s="1"/>
      <c r="K707" s="1"/>
      <c r="L707" s="1"/>
    </row>
    <row r="708" spans="1:12" x14ac:dyDescent="0.25">
      <c r="A708" s="33"/>
      <c r="B708" s="33"/>
      <c r="C708" s="25" t="s">
        <v>6</v>
      </c>
      <c r="D708" s="7">
        <v>0</v>
      </c>
      <c r="E708" s="7">
        <v>0</v>
      </c>
      <c r="F708" s="7">
        <v>0</v>
      </c>
      <c r="G708" s="31">
        <v>150</v>
      </c>
      <c r="H708" s="7">
        <v>0</v>
      </c>
      <c r="I708" s="7">
        <v>0</v>
      </c>
      <c r="J708" s="1"/>
      <c r="K708" s="1"/>
      <c r="L708" s="1"/>
    </row>
    <row r="709" spans="1:12" x14ac:dyDescent="0.25">
      <c r="A709" s="33"/>
      <c r="B709" s="33"/>
      <c r="C709" s="25" t="s">
        <v>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1"/>
      <c r="K709" s="1"/>
      <c r="L709" s="1"/>
    </row>
    <row r="710" spans="1:12" x14ac:dyDescent="0.25">
      <c r="A710" s="33"/>
      <c r="B710" s="33"/>
      <c r="C710" s="25" t="s">
        <v>8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1"/>
      <c r="K710" s="1"/>
      <c r="L710" s="1"/>
    </row>
    <row r="711" spans="1:12" x14ac:dyDescent="0.25">
      <c r="A711" s="33"/>
      <c r="B711" s="33"/>
      <c r="C711" s="25" t="s">
        <v>9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1"/>
      <c r="K711" s="1"/>
      <c r="L711" s="1"/>
    </row>
    <row r="712" spans="1:12" x14ac:dyDescent="0.25">
      <c r="A712" s="33"/>
      <c r="B712" s="33"/>
      <c r="C712" s="25" t="s">
        <v>10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1"/>
      <c r="K712" s="1"/>
      <c r="L712" s="1"/>
    </row>
    <row r="713" spans="1:12" ht="30" x14ac:dyDescent="0.25">
      <c r="A713" s="33"/>
      <c r="B713" s="33"/>
      <c r="C713" s="25" t="s">
        <v>11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1"/>
      <c r="K713" s="1"/>
      <c r="L713" s="1"/>
    </row>
    <row r="714" spans="1:12" x14ac:dyDescent="0.25">
      <c r="A714" s="33" t="s">
        <v>19</v>
      </c>
      <c r="B714" s="33" t="s">
        <v>76</v>
      </c>
      <c r="C714" s="5" t="s">
        <v>5</v>
      </c>
      <c r="D714" s="15">
        <f>D715+D716+D717+D718+D719+D720</f>
        <v>0</v>
      </c>
      <c r="E714" s="15">
        <f t="shared" ref="E714" si="166">E715+E716+E717+E718+E719+E720</f>
        <v>0</v>
      </c>
      <c r="F714" s="15">
        <f t="shared" ref="F714" si="167">F715+F716+F717+F718+F719+F720</f>
        <v>0</v>
      </c>
      <c r="G714" s="15">
        <f t="shared" ref="G714" si="168">G715+G716+G717+G718+G719+G720</f>
        <v>0</v>
      </c>
      <c r="H714" s="15">
        <f>H715+H716+H717+H718+H719+H720</f>
        <v>0</v>
      </c>
      <c r="I714" s="15">
        <f>I715+I716+I717+I718+I719+I720</f>
        <v>0</v>
      </c>
      <c r="J714" s="1"/>
      <c r="K714" s="1"/>
      <c r="L714" s="1"/>
    </row>
    <row r="715" spans="1:12" x14ac:dyDescent="0.25">
      <c r="A715" s="33"/>
      <c r="B715" s="33"/>
      <c r="C715" s="25" t="s">
        <v>6</v>
      </c>
      <c r="D715" s="7">
        <v>0</v>
      </c>
      <c r="E715" s="7">
        <f>E722</f>
        <v>0</v>
      </c>
      <c r="F715" s="7">
        <v>0</v>
      </c>
      <c r="G715" s="7">
        <v>0</v>
      </c>
      <c r="H715" s="7">
        <v>0</v>
      </c>
      <c r="I715" s="7">
        <v>0</v>
      </c>
      <c r="J715" s="1"/>
      <c r="K715" s="1"/>
      <c r="L715" s="1"/>
    </row>
    <row r="716" spans="1:12" x14ac:dyDescent="0.25">
      <c r="A716" s="33"/>
      <c r="B716" s="33"/>
      <c r="C716" s="25" t="s">
        <v>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1"/>
      <c r="K716" s="1"/>
      <c r="L716" s="1"/>
    </row>
    <row r="717" spans="1:12" x14ac:dyDescent="0.25">
      <c r="A717" s="33"/>
      <c r="B717" s="33"/>
      <c r="C717" s="25" t="s">
        <v>8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1"/>
      <c r="K717" s="1"/>
      <c r="L717" s="1"/>
    </row>
    <row r="718" spans="1:12" x14ac:dyDescent="0.25">
      <c r="A718" s="33"/>
      <c r="B718" s="33"/>
      <c r="C718" s="25" t="s">
        <v>9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1"/>
      <c r="K718" s="1"/>
      <c r="L718" s="1"/>
    </row>
    <row r="719" spans="1:12" x14ac:dyDescent="0.25">
      <c r="A719" s="33"/>
      <c r="B719" s="33"/>
      <c r="C719" s="25" t="s">
        <v>10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1"/>
      <c r="K719" s="1"/>
      <c r="L719" s="1"/>
    </row>
    <row r="720" spans="1:12" ht="30" x14ac:dyDescent="0.25">
      <c r="A720" s="33"/>
      <c r="B720" s="33"/>
      <c r="C720" s="25" t="s">
        <v>11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1"/>
      <c r="K720" s="1"/>
      <c r="L720" s="1"/>
    </row>
    <row r="721" spans="1:12" x14ac:dyDescent="0.25">
      <c r="A721" s="33" t="s">
        <v>20</v>
      </c>
      <c r="B721" s="33" t="s">
        <v>78</v>
      </c>
      <c r="C721" s="5" t="s">
        <v>5</v>
      </c>
      <c r="D721" s="15">
        <f>D722+D723+D724+D725+D726+D727</f>
        <v>0</v>
      </c>
      <c r="E721" s="15">
        <f t="shared" ref="E721" si="169">E722+E723+E724+E725+E726+E727</f>
        <v>0</v>
      </c>
      <c r="F721" s="15">
        <f t="shared" ref="F721" si="170">F722+F723+F724+F725+F726+F727</f>
        <v>0</v>
      </c>
      <c r="G721" s="15">
        <f t="shared" ref="G721" si="171">G722+G723+G724+G725+G726+G727</f>
        <v>0</v>
      </c>
      <c r="H721" s="15">
        <f>H722+H723+H724+H725+H726+H727</f>
        <v>0</v>
      </c>
      <c r="I721" s="15">
        <f>I722+I723+I724+I725+I726+I727</f>
        <v>0</v>
      </c>
      <c r="J721" s="1"/>
      <c r="K721" s="1"/>
      <c r="L721" s="1"/>
    </row>
    <row r="722" spans="1:12" x14ac:dyDescent="0.25">
      <c r="A722" s="33"/>
      <c r="B722" s="33"/>
      <c r="C722" s="25" t="s">
        <v>6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1"/>
      <c r="K722" s="1"/>
      <c r="L722" s="1"/>
    </row>
    <row r="723" spans="1:12" x14ac:dyDescent="0.25">
      <c r="A723" s="33"/>
      <c r="B723" s="33"/>
      <c r="C723" s="25" t="s">
        <v>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1"/>
      <c r="K723" s="1"/>
      <c r="L723" s="1"/>
    </row>
    <row r="724" spans="1:12" x14ac:dyDescent="0.25">
      <c r="A724" s="33"/>
      <c r="B724" s="33"/>
      <c r="C724" s="25" t="s">
        <v>8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1"/>
      <c r="K724" s="1"/>
      <c r="L724" s="1"/>
    </row>
    <row r="725" spans="1:12" x14ac:dyDescent="0.25">
      <c r="A725" s="33"/>
      <c r="B725" s="33"/>
      <c r="C725" s="25" t="s">
        <v>9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1"/>
      <c r="K725" s="1"/>
      <c r="L725" s="1"/>
    </row>
    <row r="726" spans="1:12" x14ac:dyDescent="0.25">
      <c r="A726" s="33"/>
      <c r="B726" s="33"/>
      <c r="C726" s="25" t="s">
        <v>10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1"/>
      <c r="K726" s="1"/>
      <c r="L726" s="1"/>
    </row>
    <row r="727" spans="1:12" ht="30" x14ac:dyDescent="0.25">
      <c r="A727" s="33"/>
      <c r="B727" s="33"/>
      <c r="C727" s="25" t="s">
        <v>11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1"/>
      <c r="K727" s="1"/>
      <c r="L727" s="1"/>
    </row>
    <row r="728" spans="1:12" x14ac:dyDescent="0.25">
      <c r="A728" s="33" t="s">
        <v>46</v>
      </c>
      <c r="B728" s="33" t="s">
        <v>79</v>
      </c>
      <c r="C728" s="5" t="s">
        <v>5</v>
      </c>
      <c r="D728" s="15">
        <f>D729+D730+D731+D732+D733+D734</f>
        <v>0</v>
      </c>
      <c r="E728" s="15">
        <f t="shared" ref="E728" si="172">E729+E730+E731+E732+E733+E734</f>
        <v>30</v>
      </c>
      <c r="F728" s="15">
        <f t="shared" ref="F728" si="173">F729+F730+F731+F732+F733+F734</f>
        <v>0</v>
      </c>
      <c r="G728" s="15">
        <f t="shared" ref="G728" si="174">G729+G730+G731+G732+G733+G734</f>
        <v>0</v>
      </c>
      <c r="H728" s="15">
        <f>H729+H730+H731+H732+H733+H734</f>
        <v>0</v>
      </c>
      <c r="I728" s="15">
        <f>I729+I730+I731+I732+I733+I734</f>
        <v>0</v>
      </c>
      <c r="J728" s="1"/>
      <c r="K728" s="1"/>
      <c r="L728" s="1"/>
    </row>
    <row r="729" spans="1:12" x14ac:dyDescent="0.25">
      <c r="A729" s="33"/>
      <c r="B729" s="33"/>
      <c r="C729" s="25" t="s">
        <v>6</v>
      </c>
      <c r="D729" s="7">
        <v>0</v>
      </c>
      <c r="E729" s="7">
        <f>E736</f>
        <v>30</v>
      </c>
      <c r="F729" s="7">
        <v>0</v>
      </c>
      <c r="G729" s="7">
        <v>0</v>
      </c>
      <c r="H729" s="7">
        <v>0</v>
      </c>
      <c r="I729" s="7">
        <v>0</v>
      </c>
      <c r="J729" s="1"/>
      <c r="K729" s="1"/>
      <c r="L729" s="1"/>
    </row>
    <row r="730" spans="1:12" x14ac:dyDescent="0.25">
      <c r="A730" s="33"/>
      <c r="B730" s="33"/>
      <c r="C730" s="25" t="s">
        <v>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1"/>
      <c r="K730" s="1"/>
      <c r="L730" s="1"/>
    </row>
    <row r="731" spans="1:12" x14ac:dyDescent="0.25">
      <c r="A731" s="33"/>
      <c r="B731" s="33"/>
      <c r="C731" s="25" t="s">
        <v>8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1"/>
      <c r="K731" s="1"/>
      <c r="L731" s="1"/>
    </row>
    <row r="732" spans="1:12" x14ac:dyDescent="0.25">
      <c r="A732" s="33"/>
      <c r="B732" s="33"/>
      <c r="C732" s="25" t="s">
        <v>9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1"/>
      <c r="K732" s="1"/>
      <c r="L732" s="1"/>
    </row>
    <row r="733" spans="1:12" x14ac:dyDescent="0.25">
      <c r="A733" s="33"/>
      <c r="B733" s="33"/>
      <c r="C733" s="25" t="s">
        <v>10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1"/>
      <c r="K733" s="1"/>
      <c r="L733" s="1"/>
    </row>
    <row r="734" spans="1:12" ht="30" x14ac:dyDescent="0.25">
      <c r="A734" s="33"/>
      <c r="B734" s="33"/>
      <c r="C734" s="25" t="s">
        <v>11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1"/>
      <c r="K734" s="1"/>
      <c r="L734" s="1"/>
    </row>
    <row r="735" spans="1:12" x14ac:dyDescent="0.25">
      <c r="A735" s="33" t="s">
        <v>48</v>
      </c>
      <c r="B735" s="34" t="s">
        <v>80</v>
      </c>
      <c r="C735" s="5" t="s">
        <v>5</v>
      </c>
      <c r="D735" s="15">
        <f>D736+D737+D738+D739+D740+D741</f>
        <v>0</v>
      </c>
      <c r="E735" s="15">
        <f t="shared" ref="E735:G735" si="175">E736+E737+E738+E739+E740+E741</f>
        <v>30</v>
      </c>
      <c r="F735" s="15">
        <f t="shared" si="175"/>
        <v>0</v>
      </c>
      <c r="G735" s="15">
        <f t="shared" si="175"/>
        <v>0</v>
      </c>
      <c r="H735" s="15">
        <f>H736+H737+H738+H739+H740+H741</f>
        <v>0</v>
      </c>
      <c r="I735" s="15">
        <f>I736+I737+I738+I739+I740+I741</f>
        <v>0</v>
      </c>
      <c r="J735" s="1"/>
      <c r="K735" s="1"/>
      <c r="L735" s="1"/>
    </row>
    <row r="736" spans="1:12" x14ac:dyDescent="0.25">
      <c r="A736" s="33"/>
      <c r="B736" s="35"/>
      <c r="C736" s="25" t="s">
        <v>6</v>
      </c>
      <c r="D736" s="7">
        <v>0</v>
      </c>
      <c r="E736" s="26">
        <v>30</v>
      </c>
      <c r="F736" s="7">
        <v>0</v>
      </c>
      <c r="G736" s="7">
        <v>0</v>
      </c>
      <c r="H736" s="7">
        <v>0</v>
      </c>
      <c r="I736" s="7">
        <v>0</v>
      </c>
      <c r="J736" s="1"/>
      <c r="K736" s="1"/>
      <c r="L736" s="1"/>
    </row>
    <row r="737" spans="1:12" x14ac:dyDescent="0.25">
      <c r="A737" s="33"/>
      <c r="B737" s="35"/>
      <c r="C737" s="25" t="s">
        <v>7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1"/>
      <c r="K737" s="1"/>
      <c r="L737" s="1"/>
    </row>
    <row r="738" spans="1:12" x14ac:dyDescent="0.25">
      <c r="A738" s="33"/>
      <c r="B738" s="35"/>
      <c r="C738" s="25" t="s">
        <v>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1"/>
      <c r="K738" s="1"/>
      <c r="L738" s="1"/>
    </row>
    <row r="739" spans="1:12" x14ac:dyDescent="0.25">
      <c r="A739" s="33"/>
      <c r="B739" s="35"/>
      <c r="C739" s="25" t="s">
        <v>9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1"/>
      <c r="K739" s="1"/>
      <c r="L739" s="1"/>
    </row>
    <row r="740" spans="1:12" x14ac:dyDescent="0.25">
      <c r="A740" s="33"/>
      <c r="B740" s="35"/>
      <c r="C740" s="25" t="s">
        <v>10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1"/>
      <c r="K740" s="1"/>
      <c r="L740" s="1"/>
    </row>
    <row r="741" spans="1:12" ht="30" x14ac:dyDescent="0.25">
      <c r="A741" s="33"/>
      <c r="B741" s="36"/>
      <c r="C741" s="25" t="s">
        <v>11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1"/>
      <c r="K741" s="1"/>
      <c r="L741" s="1"/>
    </row>
    <row r="742" spans="1:12" x14ac:dyDescent="0.25">
      <c r="A742" s="1"/>
      <c r="B742" s="1"/>
      <c r="C742" s="1"/>
      <c r="D742" s="1"/>
      <c r="E742" s="1"/>
      <c r="F742" s="1"/>
      <c r="G742" s="1"/>
      <c r="H742" s="1"/>
      <c r="I742" s="1"/>
      <c r="K742" s="1"/>
      <c r="L742" s="1"/>
    </row>
    <row r="743" spans="1:12" x14ac:dyDescent="0.25">
      <c r="A743" s="1"/>
      <c r="B743" s="1"/>
      <c r="C743" s="1"/>
      <c r="D743" s="1"/>
      <c r="E743" s="1"/>
      <c r="F743" s="1"/>
      <c r="G743" s="1"/>
      <c r="H743" s="1"/>
      <c r="I743" s="1" t="s">
        <v>85</v>
      </c>
      <c r="J743" s="1"/>
      <c r="K743" s="1"/>
      <c r="L743" s="1"/>
    </row>
    <row r="744" spans="1:1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</sheetData>
  <mergeCells count="216">
    <mergeCell ref="B56:B62"/>
    <mergeCell ref="A56:A62"/>
    <mergeCell ref="A91:A97"/>
    <mergeCell ref="B91:B97"/>
    <mergeCell ref="A63:A69"/>
    <mergeCell ref="B63:B69"/>
    <mergeCell ref="A70:A76"/>
    <mergeCell ref="B70:B76"/>
    <mergeCell ref="A77:A83"/>
    <mergeCell ref="B77:B83"/>
    <mergeCell ref="A84:A90"/>
    <mergeCell ref="B84:B90"/>
    <mergeCell ref="D4:I4"/>
    <mergeCell ref="A7:A13"/>
    <mergeCell ref="B7:B13"/>
    <mergeCell ref="A49:A55"/>
    <mergeCell ref="B49:B55"/>
    <mergeCell ref="A14:A20"/>
    <mergeCell ref="B14:B20"/>
    <mergeCell ref="A21:A27"/>
    <mergeCell ref="B21:B27"/>
    <mergeCell ref="A42:A48"/>
    <mergeCell ref="B42:B48"/>
    <mergeCell ref="A4:A5"/>
    <mergeCell ref="B4:B5"/>
    <mergeCell ref="C4:C5"/>
    <mergeCell ref="A28:A34"/>
    <mergeCell ref="B28:B34"/>
    <mergeCell ref="A35:A41"/>
    <mergeCell ref="B35:B41"/>
    <mergeCell ref="A259:A265"/>
    <mergeCell ref="B259:B265"/>
    <mergeCell ref="B210:B216"/>
    <mergeCell ref="A119:A125"/>
    <mergeCell ref="B119:B125"/>
    <mergeCell ref="A140:A146"/>
    <mergeCell ref="B140:B146"/>
    <mergeCell ref="A210:A216"/>
    <mergeCell ref="A133:A139"/>
    <mergeCell ref="B133:B139"/>
    <mergeCell ref="A147:A153"/>
    <mergeCell ref="B147:B153"/>
    <mergeCell ref="A154:A160"/>
    <mergeCell ref="B154:B160"/>
    <mergeCell ref="A161:A167"/>
    <mergeCell ref="B161:B167"/>
    <mergeCell ref="A168:A174"/>
    <mergeCell ref="B168:B174"/>
    <mergeCell ref="A175:A181"/>
    <mergeCell ref="B175:B181"/>
    <mergeCell ref="A182:A188"/>
    <mergeCell ref="B182:B188"/>
    <mergeCell ref="A189:A195"/>
    <mergeCell ref="B189:B195"/>
    <mergeCell ref="G1:J1"/>
    <mergeCell ref="A637:A643"/>
    <mergeCell ref="B637:B643"/>
    <mergeCell ref="A658:A664"/>
    <mergeCell ref="B658:B664"/>
    <mergeCell ref="A567:A573"/>
    <mergeCell ref="B567:B573"/>
    <mergeCell ref="A588:A594"/>
    <mergeCell ref="B588:B594"/>
    <mergeCell ref="A609:A615"/>
    <mergeCell ref="B609:B615"/>
    <mergeCell ref="A504:A510"/>
    <mergeCell ref="B504:B510"/>
    <mergeCell ref="A525:A531"/>
    <mergeCell ref="B525:B531"/>
    <mergeCell ref="A546:A552"/>
    <mergeCell ref="A343:A349"/>
    <mergeCell ref="B343:B349"/>
    <mergeCell ref="A364:A370"/>
    <mergeCell ref="B364:B370"/>
    <mergeCell ref="A385:A391"/>
    <mergeCell ref="B385:B391"/>
    <mergeCell ref="A357:A363"/>
    <mergeCell ref="B357:B363"/>
    <mergeCell ref="A686:A692"/>
    <mergeCell ref="B686:B692"/>
    <mergeCell ref="A693:A699"/>
    <mergeCell ref="B693:B699"/>
    <mergeCell ref="A700:A706"/>
    <mergeCell ref="B700:B706"/>
    <mergeCell ref="A2:I2"/>
    <mergeCell ref="A679:A685"/>
    <mergeCell ref="B679:B685"/>
    <mergeCell ref="B546:B552"/>
    <mergeCell ref="A441:A447"/>
    <mergeCell ref="B441:B447"/>
    <mergeCell ref="A462:A468"/>
    <mergeCell ref="B462:B468"/>
    <mergeCell ref="A483:A489"/>
    <mergeCell ref="B483:B489"/>
    <mergeCell ref="A392:A398"/>
    <mergeCell ref="B392:B398"/>
    <mergeCell ref="A413:A419"/>
    <mergeCell ref="B413:B419"/>
    <mergeCell ref="A371:A377"/>
    <mergeCell ref="B371:B377"/>
    <mergeCell ref="A378:A384"/>
    <mergeCell ref="B378:B384"/>
    <mergeCell ref="A728:A734"/>
    <mergeCell ref="B728:B734"/>
    <mergeCell ref="B735:B741"/>
    <mergeCell ref="A735:A741"/>
    <mergeCell ref="A707:A713"/>
    <mergeCell ref="B707:B713"/>
    <mergeCell ref="A714:A720"/>
    <mergeCell ref="B714:B720"/>
    <mergeCell ref="A721:A727"/>
    <mergeCell ref="B721:B727"/>
    <mergeCell ref="A98:A104"/>
    <mergeCell ref="B98:B104"/>
    <mergeCell ref="A105:A111"/>
    <mergeCell ref="B105:B111"/>
    <mergeCell ref="A126:A132"/>
    <mergeCell ref="B126:B132"/>
    <mergeCell ref="B112:B118"/>
    <mergeCell ref="A112:A118"/>
    <mergeCell ref="A329:A335"/>
    <mergeCell ref="B329:B335"/>
    <mergeCell ref="A308:A314"/>
    <mergeCell ref="B308:B314"/>
    <mergeCell ref="A315:A321"/>
    <mergeCell ref="B315:B321"/>
    <mergeCell ref="A266:A272"/>
    <mergeCell ref="B266:B272"/>
    <mergeCell ref="A217:A223"/>
    <mergeCell ref="B217:B223"/>
    <mergeCell ref="A224:A230"/>
    <mergeCell ref="B224:B230"/>
    <mergeCell ref="A245:A251"/>
    <mergeCell ref="B245:B251"/>
    <mergeCell ref="A238:A244"/>
    <mergeCell ref="B238:B244"/>
    <mergeCell ref="A336:A342"/>
    <mergeCell ref="B336:B342"/>
    <mergeCell ref="A350:A356"/>
    <mergeCell ref="B350:B356"/>
    <mergeCell ref="A196:A202"/>
    <mergeCell ref="B196:B202"/>
    <mergeCell ref="A203:A209"/>
    <mergeCell ref="B203:B209"/>
    <mergeCell ref="A231:A237"/>
    <mergeCell ref="B231:B237"/>
    <mergeCell ref="A273:A279"/>
    <mergeCell ref="B273:B279"/>
    <mergeCell ref="A294:A300"/>
    <mergeCell ref="B294:B300"/>
    <mergeCell ref="A322:A328"/>
    <mergeCell ref="B322:B328"/>
    <mergeCell ref="A280:A286"/>
    <mergeCell ref="B280:B286"/>
    <mergeCell ref="A287:A293"/>
    <mergeCell ref="B287:B293"/>
    <mergeCell ref="A301:A307"/>
    <mergeCell ref="B301:B307"/>
    <mergeCell ref="A252:A258"/>
    <mergeCell ref="B252:B258"/>
    <mergeCell ref="A427:A433"/>
    <mergeCell ref="B427:B433"/>
    <mergeCell ref="A434:A440"/>
    <mergeCell ref="B434:B440"/>
    <mergeCell ref="A448:A454"/>
    <mergeCell ref="B448:B454"/>
    <mergeCell ref="A399:A405"/>
    <mergeCell ref="B399:B405"/>
    <mergeCell ref="A406:A412"/>
    <mergeCell ref="B406:B412"/>
    <mergeCell ref="A420:A426"/>
    <mergeCell ref="B420:B426"/>
    <mergeCell ref="A490:A496"/>
    <mergeCell ref="B490:B496"/>
    <mergeCell ref="A497:A503"/>
    <mergeCell ref="B497:B503"/>
    <mergeCell ref="A511:A517"/>
    <mergeCell ref="B511:B517"/>
    <mergeCell ref="A455:A461"/>
    <mergeCell ref="B455:B461"/>
    <mergeCell ref="A469:A475"/>
    <mergeCell ref="B469:B475"/>
    <mergeCell ref="A476:A482"/>
    <mergeCell ref="B476:B482"/>
    <mergeCell ref="A553:A559"/>
    <mergeCell ref="B553:B559"/>
    <mergeCell ref="A560:A566"/>
    <mergeCell ref="B560:B566"/>
    <mergeCell ref="A574:A580"/>
    <mergeCell ref="B574:B580"/>
    <mergeCell ref="A518:A524"/>
    <mergeCell ref="B518:B524"/>
    <mergeCell ref="A532:A538"/>
    <mergeCell ref="B532:B538"/>
    <mergeCell ref="A539:A545"/>
    <mergeCell ref="B539:B545"/>
    <mergeCell ref="A602:A608"/>
    <mergeCell ref="B602:B608"/>
    <mergeCell ref="A616:A622"/>
    <mergeCell ref="B616:B622"/>
    <mergeCell ref="A623:A629"/>
    <mergeCell ref="B623:B629"/>
    <mergeCell ref="A581:A587"/>
    <mergeCell ref="B581:B587"/>
    <mergeCell ref="A595:A601"/>
    <mergeCell ref="B595:B601"/>
    <mergeCell ref="A665:A671"/>
    <mergeCell ref="B665:B671"/>
    <mergeCell ref="A672:A678"/>
    <mergeCell ref="B672:B678"/>
    <mergeCell ref="A630:A636"/>
    <mergeCell ref="B630:B636"/>
    <mergeCell ref="A644:A650"/>
    <mergeCell ref="B644:B650"/>
    <mergeCell ref="A651:A657"/>
    <mergeCell ref="B651:B657"/>
  </mergeCells>
  <pageMargins left="0.70866141732283472" right="0.70866141732283472" top="0" bottom="0" header="3.937007874015748E-2" footer="3.937007874015748E-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Пользователь</cp:lastModifiedBy>
  <cp:lastPrinted>2018-02-09T06:43:08Z</cp:lastPrinted>
  <dcterms:created xsi:type="dcterms:W3CDTF">2015-08-14T05:44:52Z</dcterms:created>
  <dcterms:modified xsi:type="dcterms:W3CDTF">2018-04-03T14:10:30Z</dcterms:modified>
</cp:coreProperties>
</file>