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tabRatio="382" activeTab="0"/>
  </bookViews>
  <sheets>
    <sheet name="Лист1" sheetId="1" r:id="rId1"/>
  </sheets>
  <definedNames>
    <definedName name="_xlnm.Print_Area" localSheetId="0">'Лист1'!$A$1:$W$36</definedName>
  </definedNames>
  <calcPr fullCalcOnLoad="1"/>
</workbook>
</file>

<file path=xl/comments1.xml><?xml version="1.0" encoding="utf-8"?>
<comments xmlns="http://schemas.openxmlformats.org/spreadsheetml/2006/main">
  <authors>
    <author>Здрогова</author>
  </authors>
  <commentList>
    <comment ref="A17" authorId="0">
      <text>
        <r>
          <rPr>
            <b/>
            <sz val="10"/>
            <rFont val="Tahoma"/>
            <family val="0"/>
          </rPr>
          <t>Здрогова: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<sst xmlns="http://schemas.openxmlformats.org/spreadsheetml/2006/main" count="58" uniqueCount="37">
  <si>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</si>
  <si>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</si>
  <si>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</si>
  <si>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</si>
  <si>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</si>
  <si>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</si>
  <si>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штрафы, пени</t>
  </si>
  <si>
    <t>сумма</t>
  </si>
  <si>
    <t>дата</t>
  </si>
  <si>
    <t>ИТОГО</t>
  </si>
  <si>
    <t>ИТОГО руб</t>
  </si>
  <si>
    <t xml:space="preserve">                VI. Другие долговые обязательства, руб.</t>
  </si>
  <si>
    <t>ВСЕГО руб.</t>
  </si>
  <si>
    <t>№ и дата соглашения (договора, гарантии и т.п.), контрагент, гос.регистрационный номер</t>
  </si>
  <si>
    <r>
      <t xml:space="preserve">ИТОГО </t>
    </r>
    <r>
      <rPr>
        <b/>
        <sz val="11"/>
        <rFont val="Arial Cyr"/>
        <family val="2"/>
      </rPr>
      <t>¤</t>
    </r>
  </si>
  <si>
    <r>
      <t xml:space="preserve">в том числе, </t>
    </r>
    <r>
      <rPr>
        <sz val="11"/>
        <rFont val="Arial Cyr"/>
        <family val="2"/>
      </rPr>
      <t>¤</t>
    </r>
  </si>
  <si>
    <t>Форма обеспечения обязательств</t>
  </si>
  <si>
    <r>
      <t xml:space="preserve">II. Кредиты, полученные от банков и других коммерческих структур , </t>
    </r>
    <r>
      <rPr>
        <b/>
        <sz val="11"/>
        <rFont val="Arial Cyr"/>
        <family val="2"/>
      </rPr>
      <t xml:space="preserve">¤ </t>
    </r>
    <r>
      <rPr>
        <b/>
        <sz val="8"/>
        <rFont val="Arial Cyr"/>
        <family val="2"/>
      </rPr>
      <t xml:space="preserve"> / руб.</t>
    </r>
  </si>
  <si>
    <t>Сумма основного долга по соглашению (договору)</t>
  </si>
  <si>
    <t>I. Бюджетные кредиты от бюджетов других уровней бюджетной системы, руб.</t>
  </si>
  <si>
    <t>1.</t>
  </si>
  <si>
    <t>1</t>
  </si>
  <si>
    <t>2</t>
  </si>
  <si>
    <t>Муниципальная долговая книга</t>
  </si>
  <si>
    <t xml:space="preserve">муниципального образования муниципальный район "Сыктывдинский"   </t>
  </si>
  <si>
    <t>Абрамовская М.И.</t>
  </si>
  <si>
    <t>штрафы</t>
  </si>
  <si>
    <t>Итого</t>
  </si>
  <si>
    <t>Примечание :</t>
  </si>
  <si>
    <t>Согл. № 2 от 18.05.2017</t>
  </si>
  <si>
    <t>бюджет</t>
  </si>
  <si>
    <t>Задолженность на 01.10.2018 г.</t>
  </si>
  <si>
    <t>по состоянию на 01.11.2018г.</t>
  </si>
  <si>
    <t>Осуществлено заимствований в октябрь 2018 г.</t>
  </si>
  <si>
    <t>Исполнено обязательств в октябре 2018 г.</t>
  </si>
  <si>
    <t>Задолженность на 01.11.2018 г.</t>
  </si>
  <si>
    <t>1. Просроченная задолженность по исполнению долговых обязательств по состоянию на 01.11.2018 года отсутствует 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</si>
</sst>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-FC19]d\ mmmm\ yyyy\ &quot;г.&quot;"/>
    <numFmt numFmtId="179" formatCode="#,##0.00;[Red]#,##0.00"/>
    <numFmt numFmtId="180" formatCode="#,##0.00_ ;\-#,##0.00\ "/>
    <numFmt numFmtId="181" formatCode="#,##0.0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0"/>
    </font>
    <font>
      <i/>
      <sz val="8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 vertical="center" wrapText="1"/>
    </xf>
    <xf numFmtId="171" fontId="1" fillId="0" borderId="11" xfId="58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71" fontId="1" fillId="0" borderId="11" xfId="58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14" fontId="1" fillId="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center"/>
    </xf>
    <xf numFmtId="171" fontId="1" fillId="0" borderId="12" xfId="58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4" fontId="1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171" fontId="1" fillId="0" borderId="12" xfId="58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NumberFormat="1" applyFont="1" applyFill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3" fillId="0" borderId="12" xfId="58" applyNumberFormat="1" applyFont="1" applyFill="1" applyBorder="1" applyAlignment="1">
      <alignment horizontal="right"/>
    </xf>
    <xf numFmtId="14" fontId="1" fillId="0" borderId="11" xfId="0" applyNumberFormat="1" applyFont="1" applyFill="1" applyBorder="1" applyAlignment="1">
      <alignment/>
    </xf>
    <xf numFmtId="4" fontId="3" fillId="0" borderId="12" xfId="58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1" fontId="1" fillId="33" borderId="11" xfId="58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1" fontId="1" fillId="0" borderId="16" xfId="58" applyFont="1" applyFill="1" applyBorder="1" applyAlignment="1">
      <alignment horizontal="center" vertical="center"/>
    </xf>
    <xf numFmtId="171" fontId="1" fillId="0" borderId="17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9"/>
  <sheetViews>
    <sheetView tabSelected="1" view="pageBreakPreview" zoomScaleSheetLayoutView="100" zoomScalePageLayoutView="0" workbookViewId="0" topLeftCell="A18">
      <pane xSplit="15012" topLeftCell="W1" activePane="topLeft" state="split"/>
      <selection pane="topLeft" activeCell="C35" sqref="C35:I35"/>
      <selection pane="topRight" activeCell="W1" sqref="W1"/>
    </sheetView>
  </sheetViews>
  <sheetFormatPr defaultColWidth="9.125" defaultRowHeight="12.75"/>
  <cols>
    <col min="1" max="1" width="4.625" style="4" customWidth="1"/>
    <col min="2" max="2" width="23.375" style="3" customWidth="1"/>
    <col min="3" max="3" width="12.00390625" style="7" customWidth="1"/>
    <col min="4" max="4" width="12.875" style="7" customWidth="1"/>
    <col min="5" max="5" width="12.00390625" style="7" customWidth="1"/>
    <col min="6" max="6" width="11.625" style="8" customWidth="1"/>
    <col min="7" max="7" width="14.125" style="3" customWidth="1"/>
    <col min="8" max="9" width="9.125" style="3" customWidth="1"/>
    <col min="10" max="10" width="13.125" style="3" customWidth="1"/>
    <col min="11" max="11" width="11.50390625" style="3" customWidth="1"/>
    <col min="12" max="12" width="12.50390625" style="3" customWidth="1"/>
    <col min="13" max="13" width="13.00390625" style="3" customWidth="1"/>
    <col min="14" max="14" width="12.50390625" style="3" customWidth="1"/>
    <col min="15" max="15" width="10.50390625" style="3" customWidth="1"/>
    <col min="16" max="16" width="10.375" style="3" bestFit="1" customWidth="1"/>
    <col min="17" max="18" width="9.125" style="3" customWidth="1"/>
    <col min="19" max="19" width="14.50390625" style="3" customWidth="1"/>
    <col min="20" max="20" width="14.375" style="3" customWidth="1"/>
    <col min="21" max="21" width="10.625" style="3" customWidth="1"/>
    <col min="22" max="22" width="9.125" style="3" customWidth="1"/>
    <col min="23" max="23" width="14.625" style="3" customWidth="1"/>
    <col min="24" max="16384" width="9.125" style="3" customWidth="1"/>
  </cols>
  <sheetData>
    <row r="1" spans="3:5" ht="15.75">
      <c r="C1" s="44" t="s">
        <v>23</v>
      </c>
      <c r="E1" s="42"/>
    </row>
    <row r="2" ht="15.75">
      <c r="B2" s="44" t="s">
        <v>24</v>
      </c>
    </row>
    <row r="3" spans="2:3" ht="15.75">
      <c r="B3" s="56"/>
      <c r="C3" s="77" t="s">
        <v>32</v>
      </c>
    </row>
    <row r="4" spans="2:6" ht="12.75">
      <c r="B4" s="1"/>
      <c r="C4" s="5"/>
      <c r="D4" s="5"/>
      <c r="E4" s="5"/>
      <c r="F4" s="6"/>
    </row>
    <row r="5" ht="12"/>
    <row r="6" spans="1:67" ht="43.5" customHeight="1">
      <c r="A6" s="108" t="s">
        <v>0</v>
      </c>
      <c r="B6" s="86" t="s">
        <v>13</v>
      </c>
      <c r="C6" s="87" t="s">
        <v>1</v>
      </c>
      <c r="D6" s="86" t="s">
        <v>18</v>
      </c>
      <c r="E6" s="86" t="s">
        <v>16</v>
      </c>
      <c r="F6" s="94" t="s">
        <v>2</v>
      </c>
      <c r="G6" s="83" t="s">
        <v>31</v>
      </c>
      <c r="H6" s="84"/>
      <c r="I6" s="84"/>
      <c r="J6" s="85"/>
      <c r="K6" s="104" t="s">
        <v>33</v>
      </c>
      <c r="L6" s="105"/>
      <c r="M6" s="89" t="s">
        <v>34</v>
      </c>
      <c r="N6" s="90"/>
      <c r="O6" s="90"/>
      <c r="P6" s="90"/>
      <c r="Q6" s="90"/>
      <c r="R6" s="90"/>
      <c r="S6" s="91"/>
      <c r="T6" s="83" t="s">
        <v>35</v>
      </c>
      <c r="U6" s="84"/>
      <c r="V6" s="84"/>
      <c r="W6" s="85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17.25" customHeight="1">
      <c r="A7" s="109"/>
      <c r="B7" s="110"/>
      <c r="C7" s="92"/>
      <c r="D7" s="96"/>
      <c r="E7" s="96"/>
      <c r="F7" s="95"/>
      <c r="G7" s="12" t="s">
        <v>3</v>
      </c>
      <c r="H7" s="12" t="s">
        <v>4</v>
      </c>
      <c r="I7" s="12" t="s">
        <v>26</v>
      </c>
      <c r="J7" s="87" t="s">
        <v>27</v>
      </c>
      <c r="K7" s="86" t="s">
        <v>3</v>
      </c>
      <c r="L7" s="86"/>
      <c r="M7" s="86" t="s">
        <v>3</v>
      </c>
      <c r="N7" s="86"/>
      <c r="O7" s="86" t="s">
        <v>4</v>
      </c>
      <c r="P7" s="86"/>
      <c r="Q7" s="86" t="s">
        <v>6</v>
      </c>
      <c r="R7" s="86"/>
      <c r="S7" s="87" t="s">
        <v>5</v>
      </c>
      <c r="T7" s="12" t="s">
        <v>3</v>
      </c>
      <c r="U7" s="12" t="s">
        <v>4</v>
      </c>
      <c r="V7" s="12" t="s">
        <v>26</v>
      </c>
      <c r="W7" s="87" t="s">
        <v>27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23" s="16" customFormat="1" ht="38.25" customHeight="1">
      <c r="A8" s="109"/>
      <c r="B8" s="110"/>
      <c r="C8" s="93"/>
      <c r="D8" s="96"/>
      <c r="E8" s="96"/>
      <c r="F8" s="95"/>
      <c r="G8" s="13" t="s">
        <v>7</v>
      </c>
      <c r="H8" s="13" t="s">
        <v>7</v>
      </c>
      <c r="I8" s="13" t="s">
        <v>7</v>
      </c>
      <c r="J8" s="88"/>
      <c r="K8" s="14" t="s">
        <v>8</v>
      </c>
      <c r="L8" s="13" t="s">
        <v>7</v>
      </c>
      <c r="M8" s="14" t="s">
        <v>8</v>
      </c>
      <c r="N8" s="13" t="s">
        <v>7</v>
      </c>
      <c r="O8" s="14" t="s">
        <v>8</v>
      </c>
      <c r="P8" s="13" t="s">
        <v>7</v>
      </c>
      <c r="Q8" s="15" t="s">
        <v>8</v>
      </c>
      <c r="R8" s="13" t="s">
        <v>7</v>
      </c>
      <c r="S8" s="88"/>
      <c r="T8" s="13" t="s">
        <v>7</v>
      </c>
      <c r="U8" s="13" t="s">
        <v>7</v>
      </c>
      <c r="V8" s="13" t="s">
        <v>7</v>
      </c>
      <c r="W8" s="88"/>
    </row>
    <row r="9" spans="1:23" s="16" customFormat="1" ht="12.75" customHeight="1">
      <c r="A9" s="17"/>
      <c r="B9" s="97" t="s">
        <v>19</v>
      </c>
      <c r="C9" s="98"/>
      <c r="D9" s="98"/>
      <c r="E9" s="98"/>
      <c r="F9" s="98"/>
      <c r="G9" s="9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</row>
    <row r="10" spans="1:23" ht="11.25" customHeight="1">
      <c r="A10" s="48" t="s">
        <v>20</v>
      </c>
      <c r="B10" s="49" t="s">
        <v>29</v>
      </c>
      <c r="C10" s="50">
        <v>42873</v>
      </c>
      <c r="D10" s="51">
        <v>5000000</v>
      </c>
      <c r="E10" s="50" t="s">
        <v>30</v>
      </c>
      <c r="F10" s="50">
        <v>43966</v>
      </c>
      <c r="G10" s="65">
        <v>3452000</v>
      </c>
      <c r="H10" s="10"/>
      <c r="I10" s="10"/>
      <c r="J10" s="65">
        <f>G10+H10+I10</f>
        <v>3452000</v>
      </c>
      <c r="K10" s="75"/>
      <c r="L10" s="20"/>
      <c r="M10" s="80">
        <v>43377</v>
      </c>
      <c r="N10" s="20">
        <v>172000</v>
      </c>
      <c r="O10" s="81">
        <v>43378</v>
      </c>
      <c r="P10" s="82">
        <v>12949.49</v>
      </c>
      <c r="Q10" s="21"/>
      <c r="R10" s="21"/>
      <c r="S10" s="20">
        <f>N10+P10+R10</f>
        <v>184949.49</v>
      </c>
      <c r="T10" s="59">
        <f>G10-N10+L10</f>
        <v>3280000</v>
      </c>
      <c r="U10" s="21"/>
      <c r="V10" s="21"/>
      <c r="W10" s="79">
        <f>T10+U10+V10</f>
        <v>3280000</v>
      </c>
    </row>
    <row r="11" spans="1:23" ht="11.25" customHeight="1">
      <c r="A11" s="48"/>
      <c r="B11" s="49"/>
      <c r="C11" s="50"/>
      <c r="D11" s="51"/>
      <c r="E11" s="50"/>
      <c r="F11" s="50"/>
      <c r="G11" s="66"/>
      <c r="H11" s="64"/>
      <c r="I11" s="64"/>
      <c r="J11" s="65"/>
      <c r="K11" s="62"/>
      <c r="L11" s="59"/>
      <c r="M11" s="75"/>
      <c r="N11" s="65"/>
      <c r="O11" s="75"/>
      <c r="P11" s="65"/>
      <c r="Q11" s="18"/>
      <c r="R11" s="18"/>
      <c r="S11" s="20"/>
      <c r="T11" s="59"/>
      <c r="U11" s="18"/>
      <c r="V11" s="18"/>
      <c r="W11" s="20"/>
    </row>
    <row r="12" spans="1:23" ht="11.25" customHeight="1">
      <c r="A12" s="48"/>
      <c r="B12" s="49"/>
      <c r="C12" s="50"/>
      <c r="D12" s="51"/>
      <c r="E12" s="50"/>
      <c r="F12" s="50"/>
      <c r="G12" s="66"/>
      <c r="H12" s="64"/>
      <c r="I12" s="64"/>
      <c r="J12" s="65">
        <f>G12+H12+I12</f>
        <v>0</v>
      </c>
      <c r="K12" s="62"/>
      <c r="L12" s="59"/>
      <c r="M12" s="62"/>
      <c r="N12" s="66"/>
      <c r="O12" s="18"/>
      <c r="P12" s="64"/>
      <c r="Q12" s="18"/>
      <c r="R12" s="18"/>
      <c r="S12" s="20"/>
      <c r="T12" s="59"/>
      <c r="U12" s="18"/>
      <c r="V12" s="18"/>
      <c r="W12" s="20"/>
    </row>
    <row r="13" spans="1:23" ht="12">
      <c r="A13" s="9"/>
      <c r="B13" s="19" t="s">
        <v>9</v>
      </c>
      <c r="C13" s="10"/>
      <c r="D13" s="63">
        <f>D10+D11</f>
        <v>5000000</v>
      </c>
      <c r="E13" s="72"/>
      <c r="F13" s="73"/>
      <c r="G13" s="76">
        <f>G10+G11</f>
        <v>3452000</v>
      </c>
      <c r="H13" s="76">
        <f aca="true" t="shared" si="0" ref="H13:W13">H10+H11</f>
        <v>0</v>
      </c>
      <c r="I13" s="76">
        <f t="shared" si="0"/>
        <v>0</v>
      </c>
      <c r="J13" s="76">
        <f t="shared" si="0"/>
        <v>3452000</v>
      </c>
      <c r="K13" s="74"/>
      <c r="L13" s="74">
        <f t="shared" si="0"/>
        <v>0</v>
      </c>
      <c r="M13" s="74"/>
      <c r="N13" s="74">
        <f>SUM(N10:N11)</f>
        <v>172000</v>
      </c>
      <c r="O13" s="74"/>
      <c r="P13" s="74">
        <f t="shared" si="0"/>
        <v>12949.49</v>
      </c>
      <c r="Q13" s="74">
        <f t="shared" si="0"/>
        <v>0</v>
      </c>
      <c r="R13" s="74">
        <f t="shared" si="0"/>
        <v>0</v>
      </c>
      <c r="S13" s="74">
        <f>SUM(S10:S12)</f>
        <v>184949.49</v>
      </c>
      <c r="T13" s="74">
        <f t="shared" si="0"/>
        <v>3280000</v>
      </c>
      <c r="U13" s="74">
        <f t="shared" si="0"/>
        <v>0</v>
      </c>
      <c r="V13" s="74">
        <f t="shared" si="0"/>
        <v>0</v>
      </c>
      <c r="W13" s="74">
        <f t="shared" si="0"/>
        <v>3280000</v>
      </c>
    </row>
    <row r="14" spans="1:23" ht="12">
      <c r="A14" s="22"/>
      <c r="B14" s="23"/>
      <c r="C14" s="24"/>
      <c r="D14" s="24"/>
      <c r="E14" s="24"/>
      <c r="F14" s="25"/>
      <c r="G14" s="24"/>
      <c r="H14" s="24"/>
      <c r="I14" s="24"/>
      <c r="J14" s="24"/>
      <c r="K14" s="37"/>
      <c r="L14" s="37"/>
      <c r="M14" s="37"/>
      <c r="N14" s="24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2">
      <c r="A15" s="26"/>
      <c r="B15" s="27"/>
      <c r="C15" s="28"/>
      <c r="D15" s="28"/>
      <c r="E15" s="28"/>
      <c r="F15" s="29"/>
      <c r="G15" s="27"/>
      <c r="H15" s="27"/>
      <c r="I15" s="27"/>
      <c r="J15" s="70"/>
      <c r="K15" s="27"/>
      <c r="L15" s="27"/>
      <c r="M15" s="27"/>
      <c r="N15" s="28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4.25">
      <c r="A16" s="17"/>
      <c r="B16" s="97" t="s">
        <v>17</v>
      </c>
      <c r="C16" s="100"/>
      <c r="D16" s="100"/>
      <c r="E16" s="100"/>
      <c r="F16" s="100"/>
      <c r="G16" s="101"/>
      <c r="H16" s="35"/>
      <c r="I16" s="35"/>
      <c r="J16" s="68"/>
      <c r="K16" s="35"/>
      <c r="L16" s="35"/>
      <c r="M16" s="35"/>
      <c r="N16" s="67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2">
      <c r="A17" s="30" t="s">
        <v>21</v>
      </c>
      <c r="B17" s="57"/>
      <c r="C17" s="2"/>
      <c r="D17" s="46"/>
      <c r="E17" s="31"/>
      <c r="F17" s="2"/>
      <c r="G17" s="35"/>
      <c r="H17" s="21"/>
      <c r="I17" s="21"/>
      <c r="J17" s="6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4.25">
      <c r="A18" s="32"/>
      <c r="B18" s="19" t="s">
        <v>14</v>
      </c>
      <c r="C18" s="33"/>
      <c r="D18" s="33"/>
      <c r="E18" s="33"/>
      <c r="F18" s="34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">
      <c r="A19" s="9"/>
      <c r="B19" s="19" t="s">
        <v>10</v>
      </c>
      <c r="C19" s="10"/>
      <c r="D19" s="43">
        <f>D17</f>
        <v>0</v>
      </c>
      <c r="E19" s="10"/>
      <c r="F19" s="1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">
      <c r="A20" s="22"/>
      <c r="B20" s="23"/>
      <c r="C20" s="24"/>
      <c r="D20" s="24"/>
      <c r="E20" s="24"/>
      <c r="F20" s="2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9.75">
      <c r="A21" s="38"/>
      <c r="B21" s="16"/>
      <c r="C21" s="39"/>
      <c r="D21" s="39"/>
      <c r="E21" s="39"/>
      <c r="F21" s="4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9.75">
      <c r="A22" s="26"/>
      <c r="B22" s="41"/>
      <c r="C22" s="28"/>
      <c r="D22" s="28"/>
      <c r="E22" s="28"/>
      <c r="F22" s="29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2.75" customHeight="1">
      <c r="A23" s="17"/>
      <c r="B23" s="97" t="s">
        <v>11</v>
      </c>
      <c r="C23" s="100"/>
      <c r="D23" s="100"/>
      <c r="E23" s="100"/>
      <c r="F23" s="101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9.75">
      <c r="A24" s="52" t="s">
        <v>21</v>
      </c>
      <c r="B24" s="21"/>
      <c r="C24" s="53"/>
      <c r="D24" s="54"/>
      <c r="E24" s="55"/>
      <c r="F24" s="53"/>
      <c r="G24" s="20"/>
      <c r="H24" s="20"/>
      <c r="I24" s="20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0"/>
      <c r="U24" s="20"/>
      <c r="V24" s="20"/>
      <c r="W24" s="20"/>
    </row>
    <row r="25" spans="1:23" ht="9.75">
      <c r="A25" s="52" t="s">
        <v>22</v>
      </c>
      <c r="B25" s="21"/>
      <c r="C25" s="53"/>
      <c r="D25" s="54"/>
      <c r="E25" s="55"/>
      <c r="F25" s="53"/>
      <c r="G25" s="20"/>
      <c r="H25" s="20"/>
      <c r="I25" s="20"/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0"/>
      <c r="U25" s="20"/>
      <c r="V25" s="20"/>
      <c r="W25" s="20"/>
    </row>
    <row r="26" spans="1:23" ht="9.75">
      <c r="A26" s="9"/>
      <c r="B26" s="21"/>
      <c r="C26" s="10"/>
      <c r="D26" s="10"/>
      <c r="E26" s="10"/>
      <c r="F26" s="11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0"/>
      <c r="U26" s="20"/>
      <c r="V26" s="20"/>
      <c r="W26" s="20"/>
    </row>
    <row r="27" spans="1:23" ht="9.75">
      <c r="A27" s="9"/>
      <c r="B27" s="19" t="s">
        <v>9</v>
      </c>
      <c r="C27" s="10"/>
      <c r="D27" s="43"/>
      <c r="E27" s="10"/>
      <c r="F27" s="11"/>
      <c r="G27" s="59"/>
      <c r="H27" s="59"/>
      <c r="I27" s="59"/>
      <c r="J27" s="59"/>
      <c r="K27" s="18"/>
      <c r="L27" s="18"/>
      <c r="M27" s="18"/>
      <c r="N27" s="18"/>
      <c r="O27" s="18"/>
      <c r="P27" s="18"/>
      <c r="Q27" s="18"/>
      <c r="R27" s="18"/>
      <c r="S27" s="18"/>
      <c r="T27" s="59"/>
      <c r="U27" s="59"/>
      <c r="V27" s="59"/>
      <c r="W27" s="59"/>
    </row>
    <row r="28" spans="7:23" ht="9.75"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7:23" ht="9.75"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36" customFormat="1" ht="18.75" customHeight="1">
      <c r="A30" s="32"/>
      <c r="B30" s="19" t="s">
        <v>12</v>
      </c>
      <c r="C30" s="33"/>
      <c r="D30" s="47">
        <f>D13+D19+D27</f>
        <v>5000000</v>
      </c>
      <c r="E30" s="47"/>
      <c r="F30" s="47"/>
      <c r="G30" s="58">
        <f aca="true" t="shared" si="1" ref="G30:W30">G13+G19+G27</f>
        <v>3452000</v>
      </c>
      <c r="H30" s="58">
        <f t="shared" si="1"/>
        <v>0</v>
      </c>
      <c r="I30" s="58">
        <f t="shared" si="1"/>
        <v>0</v>
      </c>
      <c r="J30" s="58">
        <f t="shared" si="1"/>
        <v>3452000</v>
      </c>
      <c r="K30" s="58">
        <f t="shared" si="1"/>
        <v>0</v>
      </c>
      <c r="L30" s="58">
        <f t="shared" si="1"/>
        <v>0</v>
      </c>
      <c r="M30" s="58">
        <f t="shared" si="1"/>
        <v>0</v>
      </c>
      <c r="N30" s="58">
        <f t="shared" si="1"/>
        <v>172000</v>
      </c>
      <c r="O30" s="58">
        <f t="shared" si="1"/>
        <v>0</v>
      </c>
      <c r="P30" s="58">
        <f t="shared" si="1"/>
        <v>12949.49</v>
      </c>
      <c r="Q30" s="58">
        <f t="shared" si="1"/>
        <v>0</v>
      </c>
      <c r="R30" s="58">
        <f t="shared" si="1"/>
        <v>0</v>
      </c>
      <c r="S30" s="58">
        <f t="shared" si="1"/>
        <v>184949.49</v>
      </c>
      <c r="T30" s="58">
        <f t="shared" si="1"/>
        <v>3280000</v>
      </c>
      <c r="U30" s="58">
        <f>U13+U19+U27</f>
        <v>0</v>
      </c>
      <c r="V30" s="58">
        <f t="shared" si="1"/>
        <v>0</v>
      </c>
      <c r="W30" s="58">
        <f t="shared" si="1"/>
        <v>3280000</v>
      </c>
    </row>
    <row r="31" spans="1:23" ht="18.75" customHeight="1">
      <c r="A31" s="9"/>
      <c r="B31" s="21" t="s">
        <v>15</v>
      </c>
      <c r="C31" s="10"/>
      <c r="D31" s="10"/>
      <c r="E31" s="10"/>
      <c r="F31" s="1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10" ht="10.5" customHeight="1">
      <c r="B32" s="61" t="s">
        <v>28</v>
      </c>
      <c r="C32" s="102"/>
      <c r="D32" s="102"/>
      <c r="E32" s="102"/>
      <c r="F32" s="102"/>
      <c r="G32" s="102"/>
      <c r="H32" s="102"/>
      <c r="I32" s="102"/>
      <c r="J32" s="60"/>
    </row>
    <row r="33" spans="2:9" ht="24" customHeight="1">
      <c r="B33" s="45"/>
      <c r="C33" s="106" t="s">
        <v>36</v>
      </c>
      <c r="D33" s="106"/>
      <c r="E33" s="106"/>
      <c r="F33" s="106"/>
      <c r="G33" s="106"/>
      <c r="H33" s="106"/>
      <c r="I33" s="106"/>
    </row>
    <row r="34" spans="2:9" ht="7.5" customHeight="1">
      <c r="B34" s="45"/>
      <c r="C34" s="71"/>
      <c r="D34" s="71"/>
      <c r="E34" s="71"/>
      <c r="F34" s="71"/>
      <c r="G34" s="71"/>
      <c r="H34" s="71"/>
      <c r="I34" s="71"/>
    </row>
    <row r="35" spans="2:9" ht="58.5" customHeight="1">
      <c r="B35" s="45" t="s">
        <v>25</v>
      </c>
      <c r="C35" s="107"/>
      <c r="D35" s="107"/>
      <c r="E35" s="107"/>
      <c r="F35" s="107"/>
      <c r="G35" s="107"/>
      <c r="H35" s="107"/>
      <c r="I35" s="107"/>
    </row>
    <row r="36" spans="3:8" ht="57.75" customHeight="1">
      <c r="C36" s="71"/>
      <c r="D36" s="71"/>
      <c r="E36" s="71"/>
      <c r="F36" s="71"/>
      <c r="G36" s="71"/>
      <c r="H36" s="71"/>
    </row>
    <row r="37" ht="9.75">
      <c r="C37" s="78"/>
    </row>
    <row r="39" spans="1:6" ht="62.25" customHeight="1">
      <c r="A39" s="103"/>
      <c r="B39" s="103"/>
      <c r="C39" s="103"/>
      <c r="D39" s="103"/>
      <c r="E39" s="103"/>
      <c r="F39" s="103"/>
    </row>
  </sheetData>
  <sheetProtection/>
  <mergeCells count="24">
    <mergeCell ref="B9:G9"/>
    <mergeCell ref="B16:G16"/>
    <mergeCell ref="B23:F23"/>
    <mergeCell ref="C32:I32"/>
    <mergeCell ref="A39:F39"/>
    <mergeCell ref="K6:L6"/>
    <mergeCell ref="C33:I33"/>
    <mergeCell ref="C35:I35"/>
    <mergeCell ref="A6:A8"/>
    <mergeCell ref="B6:B8"/>
    <mergeCell ref="C6:C8"/>
    <mergeCell ref="G6:J6"/>
    <mergeCell ref="J7:J8"/>
    <mergeCell ref="F6:F8"/>
    <mergeCell ref="D6:D8"/>
    <mergeCell ref="E6:E8"/>
    <mergeCell ref="T6:W6"/>
    <mergeCell ref="K7:L7"/>
    <mergeCell ref="M7:N7"/>
    <mergeCell ref="O7:P7"/>
    <mergeCell ref="Q7:R7"/>
    <mergeCell ref="S7:S8"/>
    <mergeCell ref="W7:W8"/>
    <mergeCell ref="M6:S6"/>
  </mergeCells>
  <printOptions/>
  <pageMargins left="0.5905511811023623" right="0.35433070866141736" top="0.7874015748031497" bottom="0" header="0.5118110236220472" footer="0.5118110236220472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ABRAMOVSKAIY_MI</cp:lastModifiedBy>
  <cp:lastPrinted>2018-10-17T06:15:45Z</cp:lastPrinted>
  <dcterms:created xsi:type="dcterms:W3CDTF">2006-12-05T06:45:24Z</dcterms:created>
  <dcterms:modified xsi:type="dcterms:W3CDTF">2018-10-17T06:19:51Z</dcterms:modified>
  <cp:category/>
  <cp:version/>
  <cp:contentType/>
  <cp:contentStatus/>
</cp:coreProperties>
</file>