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ЧБ" sheetId="1" r:id="rId1"/>
  </sheets>
  <definedNames>
    <definedName name="LAST_CELL" localSheetId="0">ДЧБ!$J$87</definedName>
  </definedNames>
  <calcPr calcId="145621"/>
</workbook>
</file>

<file path=xl/calcChain.xml><?xml version="1.0" encoding="utf-8"?>
<calcChain xmlns="http://schemas.openxmlformats.org/spreadsheetml/2006/main">
  <c r="D128" i="1" l="1"/>
  <c r="D65" i="1" l="1"/>
  <c r="D64" i="1" s="1"/>
  <c r="D83" i="1" s="1"/>
  <c r="C65" i="1"/>
  <c r="C64" i="1" s="1"/>
  <c r="C83" i="1" s="1"/>
  <c r="C128" i="1" s="1"/>
  <c r="D71" i="1"/>
  <c r="C70" i="1"/>
  <c r="C71" i="1"/>
</calcChain>
</file>

<file path=xl/sharedStrings.xml><?xml version="1.0" encoding="utf-8"?>
<sst xmlns="http://schemas.openxmlformats.org/spreadsheetml/2006/main" count="248" uniqueCount="247">
  <si>
    <t>Единица измерения руб.</t>
  </si>
  <si>
    <t>КВД</t>
  </si>
  <si>
    <t>Наименование КВД</t>
  </si>
  <si>
    <t>Бюджетные назначения 2017 год</t>
  </si>
  <si>
    <t>Итого</t>
  </si>
  <si>
    <t>1 00 00 000 00 0000 000</t>
  </si>
  <si>
    <t>НАЛОГОВЫЕ И НЕНАЛОГОВЫЕ ДОХОДЫ</t>
  </si>
  <si>
    <t>1 01 00 000 00 0000 000</t>
  </si>
  <si>
    <t>НАЛОГИ НА ПРИБЫЛЬ, ДОХОДЫ</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</si>
  <si>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</si>
  <si>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</si>
  <si>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</si>
  <si>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</si>
  <si>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</si>
  <si>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</si>
  <si>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</si>
  <si>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</si>
  <si>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</si>
  <si>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</si>
  <si>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</si>
  <si>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</si>
  <si>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</si>
  <si>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</si>
  <si>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</si>
  <si>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</si>
  <si>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</si>
  <si>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</si>
  <si>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</si>
  <si>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</si>
  <si>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</si>
  <si>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</si>
  <si>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1 05 02 010 02 0000 110</t>
  </si>
  <si>
    <t>Единый налог на вмененный доход для отдельных видов деятельности</t>
  </si>
  <si>
    <t>1 05 02 020 02 0000 110</t>
  </si>
  <si>
    <t>Единый налог на вмененный доход для отдельных видов деятельности (за налоговые периоды, истекшие до 1 января 2011 года)</t>
  </si>
  <si>
    <t>1 05 03 010 01 0000 110</t>
  </si>
  <si>
    <t>Единый сельскохозяйственный налог</t>
  </si>
  <si>
    <t>1 05 04 020 02 0000 110</t>
  </si>
  <si>
    <t>Налог, взимаемый в связи с применением патентной системы налогообложения, зачисляемый в бюджеты муниципальных районов</t>
  </si>
  <si>
    <t>1 08 00 000 00 0000 000</t>
  </si>
  <si>
    <t>ГОСУДАРСТВЕННАЯ ПОШЛИНА</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</si>
  <si>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</si>
  <si>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</si>
  <si>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1 09 00 000 00 0000 000</t>
  </si>
  <si>
    <t>ЗАДОЛЖЕННОСТЬ И ПЕРЕРАСЧЕТЫ ПО ОТМЕНЕННЫМ НАЛОГАМ, СБОРАМ И ИНЫМ ОБЯЗАТЕЛЬНЫМ ПЛАТЕЖАМ</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</si>
  <si>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</si>
  <si>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</si>
  <si>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1 09 07 050 00 0000 110</t>
  </si>
  <si>
    <t>Прочие местные налоги и сборы</t>
  </si>
  <si>
    <t>1 11 00 000 00 0000 000</t>
  </si>
  <si>
    <t>ДОХОДЫ ОТ ИСПОЛЬЗОВАНИЯ ИМУЩЕСТВА, НАХОДЯЩЕГОСЯ В ГОСУДАРСТВЕННОЙ И МУНИЦИПАЛЬНОЙ СОБСТВЕННОСТИ</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</si>
  <si>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</si>
  <si>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</si>
  <si>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</si>
  <si>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</si>
  <si>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</si>
  <si>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</si>
  <si>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</si>
  <si>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</si>
  <si>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</si>
  <si>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</si>
  <si>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</si>
  <si>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</si>
  <si>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</si>
  <si>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</si>
  <si>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</si>
  <si>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</si>
  <si>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</si>
  <si>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</si>
  <si>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</si>
  <si>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</si>
  <si>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1 13 00 000 00 0000 000</t>
  </si>
  <si>
    <t>ДОХОДЫ ОТ ОКАЗАНИЯ ПЛАТНЫХ УСЛУГ (РАБОТ) И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</si>
  <si>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</si>
  <si>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</si>
  <si>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</si>
  <si>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</si>
  <si>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</si>
  <si>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</si>
  <si>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1 14 06 010 00 0000 430</t>
  </si>
  <si>
    <t>Доходы от продажи земельных участков, государственная собственность на которые не разграничена</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</si>
  <si>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</si>
  <si>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</si>
  <si>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</si>
  <si>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</si>
  <si>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1 16 00 000 00 0000 000</t>
  </si>
  <si>
    <t>ШТРАФЫ, САНКЦИИ, ВОЗМЕЩЕНИЕ УЩЕРБА</t>
  </si>
  <si>
    <t>1 16 03 010 01 0000 140</t>
  </si>
  <si>
    <t>Денежные взыскания (штрафы) за нарушение законодательства о налогах и сборах, предусмотренные статьями 116, 118, статьей 119, пунктами 1 и 2 статьи 120, статьями 125, 126, 128, 129, 129, 132, 133, 134, 135, 135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</si>
  <si>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</si>
  <si>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</si>
  <si>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</si>
  <si>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</si>
  <si>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</si>
  <si>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</si>
  <si>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</si>
  <si>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</si>
  <si>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</si>
  <si>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</si>
  <si>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</si>
  <si>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</si>
  <si>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</si>
  <si>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</si>
  <si>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</si>
  <si>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</si>
  <si>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</si>
  <si>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</si>
  <si>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1 16 30 030 01 0000 140</t>
  </si>
  <si>
    <t>Прочие денежные взыскания (штрафы) за правонарушения в области дорожного движения</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</si>
  <si>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</si>
  <si>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</si>
  <si>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</si>
  <si>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</si>
  <si>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</si>
  <si>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</si>
  <si>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</si>
  <si>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</si>
  <si>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</si>
  <si>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</si>
  <si>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1 17 00 000 00 0000 000</t>
  </si>
  <si>
    <t>ПРОЧИЕ НЕНАЛОГОВЫЕ ДОХОДЫ</t>
  </si>
  <si>
    <t>1 17 01 050 05 0000 180</t>
  </si>
  <si>
    <t>Невыясненные поступления, зачисляемые в бюджеты муниципальных районов</t>
  </si>
  <si>
    <t>1 17 05 050 05 0000 180</t>
  </si>
  <si>
    <t>Прочие неналоговые доходы бюджетов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</si>
  <si>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</si>
  <si>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</si>
  <si>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</si>
  <si>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</si>
  <si>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2 02 15 001 00 0000 151</t>
  </si>
  <si>
    <t>Дотации на выравнивание бюджетной обеспеченности</t>
  </si>
  <si>
    <t>2 02 15 002 00 0000 151</t>
  </si>
  <si>
    <t>Дотации бюджетам на поддержку мер по обеспечению сбалансированности бюджетов</t>
  </si>
  <si>
    <t>2 02 20 299 00 0000 151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</si>
  <si>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</si>
  <si>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2 02 20 302 00 0000 151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</si>
  <si>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бюджетов</t>
  </si>
  <si>
    <t>2 02 29 999 00 0000 151</t>
  </si>
  <si>
    <t>Прочие субсидии</t>
  </si>
  <si>
    <t>2 02 30 024 00 0000 151</t>
  </si>
  <si>
    <t>Субвенции местным бюджетам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</si>
  <si>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</si>
  <si>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</si>
  <si>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</si>
  <si>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</si>
  <si>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2 02 35 118 00 0000 151</t>
  </si>
  <si>
    <t>Субвенции бюджетам на осуществление первичного воинского учета на территориях, где отсутствуют военные комиссариаты</t>
  </si>
  <si>
    <t>2 02 35 135 00 0000 151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</si>
  <si>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</si>
  <si>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2 02 35 930 00 0000 151</t>
  </si>
  <si>
    <t>Субвенции бюджетам на государственную регистрацию актов гражданского состояния</t>
  </si>
  <si>
    <t>2 02 39 999 00 0000 151</t>
  </si>
  <si>
    <t>Прочие субвенции</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</si>
  <si>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</si>
  <si>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</si>
  <si>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</si>
  <si>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</si>
  <si>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</si>
  <si>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</si>
  <si>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2 19 00 000 00 0000 000</t>
  </si>
  <si>
    <t>ВОЗВРАТ ОСТАТКОВ СУБСИДИЙ, СУБВЕНЦИЙ И ИНЫХ МЕЖБЮДЖЕТНЫХ ТРАНСФЕРТОВ, ИМЕЮЩИХ ЦЕЛЕВОЕ НАЗНАЧЕНИЕ, ПРОШЛЫХ ЛЕТ</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</si>
  <si>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</si>
  <si>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</si>
  <si>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Исполненно</t>
  </si>
  <si>
    <t>КФСР</t>
  </si>
  <si>
    <t>Наименование кода</t>
  </si>
  <si>
    <t>Ассигнования 2017 год</t>
  </si>
  <si>
    <t>Расход по ЛС</t>
  </si>
  <si>
    <t>0100</t>
  </si>
  <si>
    <t>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</si>
  <si>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</si>
  <si>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</si>
  <si>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</si>
  <si>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</si>
  <si>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0106</t>
  </si>
  <si>
    <t>Обеспечение деятельности финансовых, налоговых и таможенных органов и органов финансового (финансово-бюджетного) надзора</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</si>
  <si>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</si>
  <si>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</si>
  <si>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</si>
  <si>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</si>
  <si>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</si>
  <si>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</si>
  <si>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</si>
  <si>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</si>
  <si>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</si>
  <si>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</si>
  <si>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</si>
  <si>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</si>
  <si>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</si>
  <si>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</si>
  <si>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0409</t>
  </si>
  <si>
    <t>Дорожное хозяйство (дорожные фонды)</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</si>
  <si>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</si>
  <si>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</si>
  <si>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</si>
  <si>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</si>
  <si>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</si>
  <si>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</si>
  <si>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</si>
  <si>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</si>
  <si>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</si>
  <si>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</si>
  <si>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0700</t>
  </si>
  <si>
    <t>ОБРАЗОВАНИЕ</t>
  </si>
  <si>
    <t>0701</t>
  </si>
  <si>
    <t>Дошкольное образование</t>
  </si>
  <si>
    <t>0702</t>
  </si>
  <si>
    <t>Общее образование</t>
  </si>
  <si>
    <t>0703</t>
  </si>
  <si>
    <t>Дополнительное образование детей</t>
  </si>
  <si>
    <t>0707</t>
  </si>
  <si>
    <t>Молодежная политика</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</si>
  <si>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</si>
  <si>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</si>
  <si>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</si>
  <si>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</si>
  <si>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</si>
  <si>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</si>
  <si>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</si>
  <si>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</si>
  <si>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1000</t>
  </si>
  <si>
    <t>СОЦИАЛЬНАЯ ПОЛИТИКА</t>
  </si>
  <si>
    <t>1001</t>
  </si>
  <si>
    <t>Пенсионное обеспечение</t>
  </si>
  <si>
    <t>1003</t>
  </si>
  <si>
    <t>Социальное обеспечение населения</t>
  </si>
  <si>
    <t>1004</t>
  </si>
  <si>
    <t>Охрана семьи и детства</t>
  </si>
  <si>
    <t>1100</t>
  </si>
  <si>
    <t>ФИЗИЧЕСКАЯ КУЛЬТУРА И СПОРТ</t>
  </si>
  <si>
    <t>1101</t>
  </si>
  <si>
    <t>Физическая культура</t>
  </si>
  <si>
    <t>1300</t>
  </si>
  <si>
    <t>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</si>
  <si>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</si>
  <si>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</si>
  <si>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</si>
  <si>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</si>
  <si>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</si>
  <si>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</si>
  <si>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</si>
  <si>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</si>
  <si>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Источники внутреннего финансирования дефицита бюджета</t>
  </si>
  <si>
    <t>Бюджетные кредиты от других бюджетов бюджетной системы Российской Федерации</t>
  </si>
  <si>
    <t>Изменение остатков средств на счетах по учету средств бюджета</t>
  </si>
  <si>
    <t>Итого источников финансирования</t>
  </si>
  <si>
    <t>Сведения об исполнении бюджета муниципального образования муниципального района "Сыктывдинский"  на 1 апреля 2017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</si>
</sst>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6" x14ac:knownFonts="1">
    <font>
      <sz val="10"/>
      <name val="Arial"/>
    </font>
    <font>
      <sz val="8.5"/>
      <name val="MS Sans Serif"/>
      <family val="2"/>
      <charset val="204"/>
    </font>
    <font>
      <b/>
      <sz val="11"/>
      <name val="Times New Roman"/>
      <family val="1"/>
      <charset val="204"/>
    </font>
    <font>
      <sz val="10"/>
      <name val="Arial"/>
      <family val="2"/>
      <charset val="204"/>
    </font>
    <font>
      <b/>
      <sz val="8"/>
      <name val="Times New Roman"/>
      <family val="1"/>
      <charset val="204"/>
    </font>
    <font>
      <sz val="8"/>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35">
    <xf numFmtId="0" fontId="0" fillId="0" borderId="0" xfId="0"/>
    <xf numFmtId="0" fontId="1" fillId="0" borderId="0" xfId="0" applyFont="1" applyBorder="1" applyAlignment="1" applyProtection="1"/>
    <xf numFmtId="0" fontId="1" fillId="0" borderId="0" xfId="0" applyFont="1" applyBorder="1" applyAlignment="1" applyProtection="1">
      <alignment wrapText="1"/>
    </xf>
    <xf numFmtId="0" fontId="1" fillId="0" borderId="0" xfId="0" applyFont="1" applyBorder="1" applyAlignment="1" applyProtection="1">
      <alignment wrapText="1"/>
    </xf>
    <xf numFmtId="49" fontId="4"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4" fontId="4"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left" vertical="center" wrapText="1"/>
    </xf>
    <xf numFmtId="4" fontId="5" fillId="0" borderId="1" xfId="0" applyNumberFormat="1" applyFont="1" applyBorder="1" applyAlignment="1" applyProtection="1">
      <alignment horizontal="center" vertical="center" wrapText="1"/>
    </xf>
    <xf numFmtId="164"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center"/>
    </xf>
    <xf numFmtId="49" fontId="4" fillId="0" borderId="1" xfId="0" applyNumberFormat="1" applyFont="1" applyBorder="1" applyAlignment="1" applyProtection="1">
      <alignment horizontal="left"/>
    </xf>
    <xf numFmtId="4" fontId="4" fillId="0" borderId="1" xfId="0" applyNumberFormat="1" applyFont="1" applyBorder="1" applyAlignment="1" applyProtection="1">
      <alignment horizontal="center"/>
    </xf>
    <xf numFmtId="4" fontId="0" fillId="0" borderId="0" xfId="0" applyNumberFormat="1"/>
    <xf numFmtId="0" fontId="5" fillId="0" borderId="0" xfId="0" applyFont="1"/>
    <xf numFmtId="49" fontId="4" fillId="0" borderId="1" xfId="1" applyNumberFormat="1" applyFont="1" applyBorder="1" applyAlignment="1" applyProtection="1">
      <alignment horizontal="center" vertical="center" wrapText="1"/>
    </xf>
    <xf numFmtId="0" fontId="4" fillId="0" borderId="1" xfId="0" applyNumberFormat="1" applyFont="1" applyBorder="1" applyAlignment="1">
      <alignment horizontal="center" vertical="center"/>
    </xf>
    <xf numFmtId="0" fontId="5" fillId="0" borderId="1" xfId="0" applyNumberFormat="1" applyFont="1" applyBorder="1" applyAlignment="1">
      <alignment wrapText="1"/>
    </xf>
    <xf numFmtId="4" fontId="5" fillId="0" borderId="1" xfId="0" applyNumberFormat="1" applyFont="1" applyBorder="1" applyAlignment="1">
      <alignment horizontal="center" wrapText="1"/>
    </xf>
    <xf numFmtId="0" fontId="5" fillId="0" borderId="1" xfId="0" applyNumberFormat="1" applyFont="1" applyBorder="1"/>
    <xf numFmtId="0" fontId="4" fillId="0" borderId="1" xfId="0" applyNumberFormat="1" applyFont="1" applyBorder="1"/>
    <xf numFmtId="4" fontId="4" fillId="2" borderId="1" xfId="0" applyNumberFormat="1" applyFont="1" applyFill="1" applyBorder="1" applyAlignment="1">
      <alignment horizontal="center"/>
    </xf>
    <xf numFmtId="49" fontId="2" fillId="0" borderId="0" xfId="0" applyNumberFormat="1" applyFont="1" applyBorder="1" applyAlignment="1" applyProtection="1">
      <alignment horizontal="center" wrapText="1"/>
    </xf>
    <xf numFmtId="0" fontId="4" fillId="0" borderId="2" xfId="0" applyNumberFormat="1" applyFont="1" applyBorder="1" applyAlignment="1">
      <alignment horizontal="center"/>
    </xf>
    <xf numFmtId="0" fontId="4" fillId="0" borderId="3" xfId="0" applyNumberFormat="1" applyFont="1" applyBorder="1" applyAlignment="1">
      <alignment horizontal="center"/>
    </xf>
    <xf numFmtId="0" fontId="4" fillId="0" borderId="4" xfId="0" applyNumberFormat="1" applyFont="1" applyBorder="1" applyAlignment="1">
      <alignment horizontal="center"/>
    </xf>
    <xf numFmtId="49" fontId="4" fillId="0" borderId="1" xfId="1" applyNumberFormat="1" applyFont="1" applyBorder="1" applyAlignment="1" applyProtection="1">
      <alignment horizontal="left" vertical="center" wrapText="1"/>
    </xf>
    <xf numFmtId="4" fontId="4" fillId="0" borderId="1" xfId="1" applyNumberFormat="1" applyFont="1" applyBorder="1" applyAlignment="1" applyProtection="1">
      <alignment horizontal="right" vertical="center" wrapText="1"/>
    </xf>
    <xf numFmtId="49" fontId="5" fillId="0" borderId="1" xfId="1" applyNumberFormat="1" applyFont="1" applyBorder="1" applyAlignment="1" applyProtection="1">
      <alignment horizontal="center" vertical="center" wrapText="1"/>
    </xf>
    <xf numFmtId="49" fontId="5" fillId="0" borderId="1" xfId="1" applyNumberFormat="1" applyFont="1" applyBorder="1" applyAlignment="1" applyProtection="1">
      <alignment horizontal="left" vertical="center" wrapText="1"/>
    </xf>
    <xf numFmtId="4" fontId="5" fillId="0" borderId="1" xfId="1" applyNumberFormat="1" applyFont="1" applyBorder="1" applyAlignment="1" applyProtection="1">
      <alignment horizontal="right" vertical="center" wrapText="1"/>
    </xf>
    <xf numFmtId="49" fontId="4" fillId="0" borderId="1" xfId="1" applyNumberFormat="1" applyFont="1" applyBorder="1" applyAlignment="1" applyProtection="1">
      <alignment horizontal="center"/>
    </xf>
    <xf numFmtId="49" fontId="4" fillId="0" borderId="1" xfId="1" applyNumberFormat="1" applyFont="1" applyBorder="1" applyAlignment="1" applyProtection="1">
      <alignment horizontal="left"/>
    </xf>
    <xf numFmtId="4" fontId="4" fillId="0" borderId="1" xfId="1" applyNumberFormat="1" applyFont="1" applyBorder="1" applyAlignment="1" applyProtection="1">
      <alignment horizontal="right"/>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28"/>
  <sheetViews>
    <sheetView showGridLines="0" tabSelected="1" workbookViewId="0">
      <selection activeCell="E85" sqref="E85"/>
    </sheetView>
  </sheetViews>
  <sheetFormatPr defaultRowHeight="12.75" customHeight="1" outlineLevelRow="2" x14ac:dyDescent="0.2"/>
  <cols>
    <col min="1" max="1" width="19.5703125" customWidth="1"/>
    <col min="2" max="2" width="36" customWidth="1"/>
    <col min="3" max="3" width="11.42578125" customWidth="1"/>
    <col min="4" max="4" width="12" customWidth="1"/>
    <col min="5" max="5" width="15.5703125" customWidth="1"/>
    <col min="6" max="6" width="12.7109375" customWidth="1"/>
    <col min="7" max="7" width="13.140625" customWidth="1"/>
    <col min="8" max="10" width="9.140625" customWidth="1"/>
  </cols>
  <sheetData>
    <row r="1" spans="1:10" ht="26.25" customHeight="1" x14ac:dyDescent="0.2">
      <c r="A1" s="23" t="s">
        <v>246</v>
      </c>
      <c r="B1" s="23"/>
      <c r="C1" s="23"/>
      <c r="D1" s="23"/>
      <c r="E1" s="3"/>
      <c r="F1" s="3"/>
      <c r="G1" s="2"/>
      <c r="H1" s="2"/>
      <c r="I1" s="2"/>
      <c r="J1" s="2"/>
    </row>
    <row r="2" spans="1:10" x14ac:dyDescent="0.2">
      <c r="A2" s="1" t="s">
        <v>0</v>
      </c>
      <c r="B2" s="1"/>
      <c r="C2" s="1"/>
      <c r="D2" s="1"/>
      <c r="E2" s="1"/>
      <c r="F2" s="1"/>
      <c r="G2" s="1"/>
      <c r="H2" s="1"/>
      <c r="I2" s="1"/>
      <c r="J2" s="1"/>
    </row>
    <row r="3" spans="1:10" ht="31.5" x14ac:dyDescent="0.2">
      <c r="A3" s="4" t="s">
        <v>1</v>
      </c>
      <c r="B3" s="4" t="s">
        <v>2</v>
      </c>
      <c r="C3" s="4" t="s">
        <v>3</v>
      </c>
      <c r="D3" s="4" t="s">
        <v>163</v>
      </c>
    </row>
    <row r="4" spans="1:10" ht="21" x14ac:dyDescent="0.2">
      <c r="A4" s="4" t="s">
        <v>5</v>
      </c>
      <c r="B4" s="5" t="s">
        <v>6</v>
      </c>
      <c r="C4" s="6">
        <v>303703000</v>
      </c>
      <c r="D4" s="6">
        <v>74851582.170000002</v>
      </c>
    </row>
    <row r="5" spans="1:10" outlineLevel="1" x14ac:dyDescent="0.2">
      <c r="A5" s="4" t="s">
        <v>7</v>
      </c>
      <c r="B5" s="5" t="s">
        <v>8</v>
      </c>
      <c r="C5" s="6">
        <v>215168100</v>
      </c>
      <c r="D5" s="6">
        <v>55132214.689999998</v>
      </c>
    </row>
    <row r="6" spans="1:10" ht="67.5" outlineLevel="2" x14ac:dyDescent="0.2">
      <c r="A6" s="7" t="s">
        <v>9</v>
      </c>
      <c r="B6" s="8" t="s">
        <v>10</v>
      </c>
      <c r="C6" s="9">
        <v>213868100</v>
      </c>
      <c r="D6" s="9">
        <v>54836628.07</v>
      </c>
    </row>
    <row r="7" spans="1:10" ht="101.25" outlineLevel="2" x14ac:dyDescent="0.2">
      <c r="A7" s="7" t="s">
        <v>11</v>
      </c>
      <c r="B7" s="10" t="s">
        <v>12</v>
      </c>
      <c r="C7" s="9">
        <v>300000</v>
      </c>
      <c r="D7" s="9">
        <v>72078.83</v>
      </c>
    </row>
    <row r="8" spans="1:10" ht="45" outlineLevel="2" x14ac:dyDescent="0.2">
      <c r="A8" s="7" t="s">
        <v>13</v>
      </c>
      <c r="B8" s="8" t="s">
        <v>14</v>
      </c>
      <c r="C8" s="9">
        <v>1000000</v>
      </c>
      <c r="D8" s="9">
        <v>223507.79</v>
      </c>
    </row>
    <row r="9" spans="1:10" ht="42" outlineLevel="1" x14ac:dyDescent="0.2">
      <c r="A9" s="4" t="s">
        <v>15</v>
      </c>
      <c r="B9" s="5" t="s">
        <v>16</v>
      </c>
      <c r="C9" s="6">
        <v>16586000</v>
      </c>
      <c r="D9" s="6">
        <v>4165497.57</v>
      </c>
    </row>
    <row r="10" spans="1:10" ht="67.5" outlineLevel="2" x14ac:dyDescent="0.2">
      <c r="A10" s="7" t="s">
        <v>17</v>
      </c>
      <c r="B10" s="8" t="s">
        <v>18</v>
      </c>
      <c r="C10" s="9">
        <v>5663900</v>
      </c>
      <c r="D10" s="9">
        <v>1549174.73</v>
      </c>
    </row>
    <row r="11" spans="1:10" ht="78.75" outlineLevel="2" x14ac:dyDescent="0.2">
      <c r="A11" s="7" t="s">
        <v>19</v>
      </c>
      <c r="B11" s="10" t="s">
        <v>20</v>
      </c>
      <c r="C11" s="9">
        <v>56400</v>
      </c>
      <c r="D11" s="9">
        <v>15483.56</v>
      </c>
    </row>
    <row r="12" spans="1:10" ht="67.5" outlineLevel="2" x14ac:dyDescent="0.2">
      <c r="A12" s="7" t="s">
        <v>21</v>
      </c>
      <c r="B12" s="8" t="s">
        <v>22</v>
      </c>
      <c r="C12" s="9">
        <v>10865700</v>
      </c>
      <c r="D12" s="9">
        <v>2884995.92</v>
      </c>
    </row>
    <row r="13" spans="1:10" ht="67.5" outlineLevel="2" x14ac:dyDescent="0.2">
      <c r="A13" s="7" t="s">
        <v>23</v>
      </c>
      <c r="B13" s="8" t="s">
        <v>24</v>
      </c>
      <c r="C13" s="9"/>
      <c r="D13" s="9">
        <v>-284156.64</v>
      </c>
    </row>
    <row r="14" spans="1:10" outlineLevel="1" x14ac:dyDescent="0.2">
      <c r="A14" s="4" t="s">
        <v>25</v>
      </c>
      <c r="B14" s="5" t="s">
        <v>26</v>
      </c>
      <c r="C14" s="6">
        <v>43053900</v>
      </c>
      <c r="D14" s="6">
        <v>10136229.48</v>
      </c>
    </row>
    <row r="15" spans="1:10" ht="33.75" outlineLevel="2" x14ac:dyDescent="0.2">
      <c r="A15" s="7" t="s">
        <v>27</v>
      </c>
      <c r="B15" s="8" t="s">
        <v>28</v>
      </c>
      <c r="C15" s="9">
        <v>12700000</v>
      </c>
      <c r="D15" s="9">
        <v>3115630.52</v>
      </c>
    </row>
    <row r="16" spans="1:10" ht="33.75" outlineLevel="2" x14ac:dyDescent="0.2">
      <c r="A16" s="7" t="s">
        <v>29</v>
      </c>
      <c r="B16" s="8" t="s">
        <v>30</v>
      </c>
      <c r="C16" s="9">
        <v>6131000</v>
      </c>
      <c r="D16" s="9">
        <v>2263337.33</v>
      </c>
    </row>
    <row r="17" spans="1:4" ht="22.5" outlineLevel="2" x14ac:dyDescent="0.2">
      <c r="A17" s="7" t="s">
        <v>31</v>
      </c>
      <c r="B17" s="8" t="s">
        <v>32</v>
      </c>
      <c r="C17" s="9">
        <v>9350000</v>
      </c>
      <c r="D17" s="9">
        <v>2359497.75</v>
      </c>
    </row>
    <row r="18" spans="1:4" ht="33.75" outlineLevel="2" x14ac:dyDescent="0.2">
      <c r="A18" s="7" t="s">
        <v>33</v>
      </c>
      <c r="B18" s="8" t="s">
        <v>34</v>
      </c>
      <c r="C18" s="9">
        <v>0</v>
      </c>
      <c r="D18" s="9">
        <v>67.81</v>
      </c>
    </row>
    <row r="19" spans="1:4" outlineLevel="2" x14ac:dyDescent="0.2">
      <c r="A19" s="7" t="s">
        <v>35</v>
      </c>
      <c r="B19" s="8" t="s">
        <v>36</v>
      </c>
      <c r="C19" s="9">
        <v>14067900</v>
      </c>
      <c r="D19" s="9">
        <v>2135865.0699999998</v>
      </c>
    </row>
    <row r="20" spans="1:4" ht="33.75" outlineLevel="2" x14ac:dyDescent="0.2">
      <c r="A20" s="7" t="s">
        <v>37</v>
      </c>
      <c r="B20" s="8" t="s">
        <v>38</v>
      </c>
      <c r="C20" s="9">
        <v>805000</v>
      </c>
      <c r="D20" s="9">
        <v>261831</v>
      </c>
    </row>
    <row r="21" spans="1:4" outlineLevel="1" x14ac:dyDescent="0.2">
      <c r="A21" s="4" t="s">
        <v>39</v>
      </c>
      <c r="B21" s="5" t="s">
        <v>40</v>
      </c>
      <c r="C21" s="6">
        <v>2500000</v>
      </c>
      <c r="D21" s="6">
        <v>883240.66</v>
      </c>
    </row>
    <row r="22" spans="1:4" ht="45" outlineLevel="2" x14ac:dyDescent="0.2">
      <c r="A22" s="7" t="s">
        <v>41</v>
      </c>
      <c r="B22" s="8" t="s">
        <v>42</v>
      </c>
      <c r="C22" s="9">
        <v>2500000</v>
      </c>
      <c r="D22" s="9">
        <v>883240.66</v>
      </c>
    </row>
    <row r="23" spans="1:4" ht="31.5" outlineLevel="1" x14ac:dyDescent="0.2">
      <c r="A23" s="4" t="s">
        <v>43</v>
      </c>
      <c r="B23" s="5" t="s">
        <v>44</v>
      </c>
      <c r="C23" s="6"/>
      <c r="D23" s="6">
        <v>1638.71</v>
      </c>
    </row>
    <row r="24" spans="1:4" ht="45" outlineLevel="2" x14ac:dyDescent="0.2">
      <c r="A24" s="7" t="s">
        <v>45</v>
      </c>
      <c r="B24" s="8" t="s">
        <v>46</v>
      </c>
      <c r="C24" s="9"/>
      <c r="D24" s="9">
        <v>121.71</v>
      </c>
    </row>
    <row r="25" spans="1:4" outlineLevel="2" x14ac:dyDescent="0.2">
      <c r="A25" s="7" t="s">
        <v>47</v>
      </c>
      <c r="B25" s="8" t="s">
        <v>48</v>
      </c>
      <c r="C25" s="9"/>
      <c r="D25" s="9">
        <v>1517</v>
      </c>
    </row>
    <row r="26" spans="1:4" ht="42" outlineLevel="1" x14ac:dyDescent="0.2">
      <c r="A26" s="4" t="s">
        <v>49</v>
      </c>
      <c r="B26" s="5" t="s">
        <v>50</v>
      </c>
      <c r="C26" s="6">
        <v>17045000</v>
      </c>
      <c r="D26" s="6">
        <v>2118228.39</v>
      </c>
    </row>
    <row r="27" spans="1:4" ht="56.25" outlineLevel="2" x14ac:dyDescent="0.2">
      <c r="A27" s="7" t="s">
        <v>51</v>
      </c>
      <c r="B27" s="8" t="s">
        <v>52</v>
      </c>
      <c r="C27" s="9">
        <v>6200000</v>
      </c>
      <c r="D27" s="9">
        <v>934025</v>
      </c>
    </row>
    <row r="28" spans="1:4" ht="78.75" outlineLevel="2" x14ac:dyDescent="0.2">
      <c r="A28" s="7" t="s">
        <v>53</v>
      </c>
      <c r="B28" s="10" t="s">
        <v>54</v>
      </c>
      <c r="C28" s="9">
        <v>300000</v>
      </c>
      <c r="D28" s="9">
        <v>0</v>
      </c>
    </row>
    <row r="29" spans="1:4" ht="78.75" outlineLevel="2" x14ac:dyDescent="0.2">
      <c r="A29" s="7" t="s">
        <v>55</v>
      </c>
      <c r="B29" s="10" t="s">
        <v>56</v>
      </c>
      <c r="C29" s="9">
        <v>300000</v>
      </c>
      <c r="D29" s="9">
        <v>87933.52</v>
      </c>
    </row>
    <row r="30" spans="1:4" ht="45" outlineLevel="2" x14ac:dyDescent="0.2">
      <c r="A30" s="7" t="s">
        <v>57</v>
      </c>
      <c r="B30" s="8" t="s">
        <v>58</v>
      </c>
      <c r="C30" s="9">
        <v>10200000</v>
      </c>
      <c r="D30" s="9">
        <v>1020491.5</v>
      </c>
    </row>
    <row r="31" spans="1:4" ht="78.75" outlineLevel="2" x14ac:dyDescent="0.2">
      <c r="A31" s="7" t="s">
        <v>59</v>
      </c>
      <c r="B31" s="10" t="s">
        <v>60</v>
      </c>
      <c r="C31" s="9">
        <v>45000</v>
      </c>
      <c r="D31" s="9">
        <v>75778.37</v>
      </c>
    </row>
    <row r="32" spans="1:4" ht="21" outlineLevel="1" x14ac:dyDescent="0.2">
      <c r="A32" s="4" t="s">
        <v>61</v>
      </c>
      <c r="B32" s="5" t="s">
        <v>62</v>
      </c>
      <c r="C32" s="6">
        <v>1000000</v>
      </c>
      <c r="D32" s="6">
        <v>117663.8</v>
      </c>
    </row>
    <row r="33" spans="1:4" ht="22.5" outlineLevel="2" x14ac:dyDescent="0.2">
      <c r="A33" s="7" t="s">
        <v>63</v>
      </c>
      <c r="B33" s="8" t="s">
        <v>64</v>
      </c>
      <c r="C33" s="9">
        <v>220000</v>
      </c>
      <c r="D33" s="9">
        <v>25445.56</v>
      </c>
    </row>
    <row r="34" spans="1:4" ht="22.5" outlineLevel="2" x14ac:dyDescent="0.2">
      <c r="A34" s="7" t="s">
        <v>65</v>
      </c>
      <c r="B34" s="8" t="s">
        <v>66</v>
      </c>
      <c r="C34" s="9"/>
      <c r="D34" s="9">
        <v>61.27</v>
      </c>
    </row>
    <row r="35" spans="1:4" ht="22.5" outlineLevel="2" x14ac:dyDescent="0.2">
      <c r="A35" s="7" t="s">
        <v>67</v>
      </c>
      <c r="B35" s="8" t="s">
        <v>68</v>
      </c>
      <c r="C35" s="9">
        <v>400000</v>
      </c>
      <c r="D35" s="9">
        <v>7988.14</v>
      </c>
    </row>
    <row r="36" spans="1:4" ht="22.5" outlineLevel="2" x14ac:dyDescent="0.2">
      <c r="A36" s="7" t="s">
        <v>69</v>
      </c>
      <c r="B36" s="8" t="s">
        <v>70</v>
      </c>
      <c r="C36" s="9">
        <v>380000</v>
      </c>
      <c r="D36" s="9">
        <v>84168.83</v>
      </c>
    </row>
    <row r="37" spans="1:4" ht="31.5" outlineLevel="1" x14ac:dyDescent="0.2">
      <c r="A37" s="4" t="s">
        <v>71</v>
      </c>
      <c r="B37" s="5" t="s">
        <v>72</v>
      </c>
      <c r="C37" s="6"/>
      <c r="D37" s="6">
        <v>4106.08</v>
      </c>
    </row>
    <row r="38" spans="1:4" ht="22.5" outlineLevel="2" x14ac:dyDescent="0.2">
      <c r="A38" s="7" t="s">
        <v>73</v>
      </c>
      <c r="B38" s="8" t="s">
        <v>74</v>
      </c>
      <c r="C38" s="9"/>
      <c r="D38" s="9">
        <v>4106.08</v>
      </c>
    </row>
    <row r="39" spans="1:4" ht="21" outlineLevel="1" x14ac:dyDescent="0.2">
      <c r="A39" s="4" t="s">
        <v>75</v>
      </c>
      <c r="B39" s="5" t="s">
        <v>76</v>
      </c>
      <c r="C39" s="6">
        <v>4850000</v>
      </c>
      <c r="D39" s="6">
        <v>1495842.82</v>
      </c>
    </row>
    <row r="40" spans="1:4" ht="90" outlineLevel="2" x14ac:dyDescent="0.2">
      <c r="A40" s="7" t="s">
        <v>77</v>
      </c>
      <c r="B40" s="10" t="s">
        <v>78</v>
      </c>
      <c r="C40" s="9">
        <v>1300000</v>
      </c>
      <c r="D40" s="9">
        <v>0</v>
      </c>
    </row>
    <row r="41" spans="1:4" ht="33.75" outlineLevel="2" x14ac:dyDescent="0.2">
      <c r="A41" s="7" t="s">
        <v>79</v>
      </c>
      <c r="B41" s="8" t="s">
        <v>80</v>
      </c>
      <c r="C41" s="9">
        <v>2500000</v>
      </c>
      <c r="D41" s="9">
        <v>534551.63</v>
      </c>
    </row>
    <row r="42" spans="1:4" ht="45" outlineLevel="2" x14ac:dyDescent="0.2">
      <c r="A42" s="7" t="s">
        <v>81</v>
      </c>
      <c r="B42" s="8" t="s">
        <v>82</v>
      </c>
      <c r="C42" s="9">
        <v>500000</v>
      </c>
      <c r="D42" s="9">
        <v>437339.32</v>
      </c>
    </row>
    <row r="43" spans="1:4" ht="67.5" outlineLevel="2" x14ac:dyDescent="0.2">
      <c r="A43" s="7" t="s">
        <v>83</v>
      </c>
      <c r="B43" s="8" t="s">
        <v>84</v>
      </c>
      <c r="C43" s="9">
        <v>550000</v>
      </c>
      <c r="D43" s="9">
        <v>523951.87</v>
      </c>
    </row>
    <row r="44" spans="1:4" ht="21" outlineLevel="1" x14ac:dyDescent="0.2">
      <c r="A44" s="4" t="s">
        <v>85</v>
      </c>
      <c r="B44" s="5" t="s">
        <v>86</v>
      </c>
      <c r="C44" s="6">
        <v>3500000</v>
      </c>
      <c r="D44" s="6">
        <v>775980.1</v>
      </c>
    </row>
    <row r="45" spans="1:4" ht="67.5" outlineLevel="2" x14ac:dyDescent="0.2">
      <c r="A45" s="7" t="s">
        <v>87</v>
      </c>
      <c r="B45" s="8" t="s">
        <v>88</v>
      </c>
      <c r="C45" s="9">
        <v>111000</v>
      </c>
      <c r="D45" s="9">
        <v>16639.830000000002</v>
      </c>
    </row>
    <row r="46" spans="1:4" ht="56.25" outlineLevel="2" x14ac:dyDescent="0.2">
      <c r="A46" s="7" t="s">
        <v>89</v>
      </c>
      <c r="B46" s="8" t="s">
        <v>90</v>
      </c>
      <c r="C46" s="9">
        <v>12000</v>
      </c>
      <c r="D46" s="9">
        <v>3592.67</v>
      </c>
    </row>
    <row r="47" spans="1:4" ht="56.25" outlineLevel="2" x14ac:dyDescent="0.2">
      <c r="A47" s="7" t="s">
        <v>91</v>
      </c>
      <c r="B47" s="8" t="s">
        <v>92</v>
      </c>
      <c r="C47" s="9">
        <v>37000</v>
      </c>
      <c r="D47" s="9">
        <v>0</v>
      </c>
    </row>
    <row r="48" spans="1:4" ht="56.25" outlineLevel="2" x14ac:dyDescent="0.2">
      <c r="A48" s="7" t="s">
        <v>93</v>
      </c>
      <c r="B48" s="8" t="s">
        <v>94</v>
      </c>
      <c r="C48" s="9">
        <v>30000</v>
      </c>
      <c r="D48" s="9">
        <v>36100</v>
      </c>
    </row>
    <row r="49" spans="1:4" ht="45" outlineLevel="2" x14ac:dyDescent="0.2">
      <c r="A49" s="7" t="s">
        <v>95</v>
      </c>
      <c r="B49" s="8" t="s">
        <v>96</v>
      </c>
      <c r="C49" s="9">
        <v>15000</v>
      </c>
      <c r="D49" s="9">
        <v>8520</v>
      </c>
    </row>
    <row r="50" spans="1:4" ht="33.75" outlineLevel="2" x14ac:dyDescent="0.2">
      <c r="A50" s="7" t="s">
        <v>97</v>
      </c>
      <c r="B50" s="8" t="s">
        <v>98</v>
      </c>
      <c r="C50" s="9">
        <v>54000</v>
      </c>
      <c r="D50" s="9">
        <v>0</v>
      </c>
    </row>
    <row r="51" spans="1:4" ht="33.75" outlineLevel="2" x14ac:dyDescent="0.2">
      <c r="A51" s="7" t="s">
        <v>99</v>
      </c>
      <c r="B51" s="8" t="s">
        <v>100</v>
      </c>
      <c r="C51" s="9">
        <v>0</v>
      </c>
      <c r="D51" s="9">
        <v>1000</v>
      </c>
    </row>
    <row r="52" spans="1:4" ht="33.75" outlineLevel="2" x14ac:dyDescent="0.2">
      <c r="A52" s="7" t="s">
        <v>101</v>
      </c>
      <c r="B52" s="8" t="s">
        <v>102</v>
      </c>
      <c r="C52" s="9">
        <v>70000</v>
      </c>
      <c r="D52" s="9">
        <v>0</v>
      </c>
    </row>
    <row r="53" spans="1:4" ht="22.5" outlineLevel="2" x14ac:dyDescent="0.2">
      <c r="A53" s="7" t="s">
        <v>103</v>
      </c>
      <c r="B53" s="8" t="s">
        <v>104</v>
      </c>
      <c r="C53" s="9">
        <v>70000</v>
      </c>
      <c r="D53" s="9">
        <v>6000</v>
      </c>
    </row>
    <row r="54" spans="1:4" ht="56.25" outlineLevel="2" x14ac:dyDescent="0.2">
      <c r="A54" s="7" t="s">
        <v>105</v>
      </c>
      <c r="B54" s="8" t="s">
        <v>106</v>
      </c>
      <c r="C54" s="9">
        <v>1000</v>
      </c>
      <c r="D54" s="9">
        <v>0</v>
      </c>
    </row>
    <row r="55" spans="1:4" ht="22.5" outlineLevel="2" x14ac:dyDescent="0.2">
      <c r="A55" s="7" t="s">
        <v>107</v>
      </c>
      <c r="B55" s="8" t="s">
        <v>108</v>
      </c>
      <c r="C55" s="9">
        <v>200000</v>
      </c>
      <c r="D55" s="9">
        <v>161000</v>
      </c>
    </row>
    <row r="56" spans="1:4" ht="67.5" outlineLevel="2" x14ac:dyDescent="0.2">
      <c r="A56" s="7" t="s">
        <v>109</v>
      </c>
      <c r="B56" s="8" t="s">
        <v>110</v>
      </c>
      <c r="C56" s="9"/>
      <c r="D56" s="9">
        <v>-22166.66</v>
      </c>
    </row>
    <row r="57" spans="1:4" ht="33.75" outlineLevel="2" x14ac:dyDescent="0.2">
      <c r="A57" s="7" t="s">
        <v>111</v>
      </c>
      <c r="B57" s="8" t="s">
        <v>112</v>
      </c>
      <c r="C57" s="9">
        <v>300000</v>
      </c>
      <c r="D57" s="9">
        <v>3882.09</v>
      </c>
    </row>
    <row r="58" spans="1:4" ht="67.5" outlineLevel="2" x14ac:dyDescent="0.2">
      <c r="A58" s="7" t="s">
        <v>113</v>
      </c>
      <c r="B58" s="8" t="s">
        <v>114</v>
      </c>
      <c r="C58" s="9">
        <v>500000</v>
      </c>
      <c r="D58" s="9">
        <v>0</v>
      </c>
    </row>
    <row r="59" spans="1:4" ht="101.25" outlineLevel="2" x14ac:dyDescent="0.2">
      <c r="A59" s="7" t="s">
        <v>115</v>
      </c>
      <c r="B59" s="10" t="s">
        <v>116</v>
      </c>
      <c r="C59" s="9"/>
      <c r="D59" s="9">
        <v>219076.81</v>
      </c>
    </row>
    <row r="60" spans="1:4" ht="33.75" outlineLevel="2" x14ac:dyDescent="0.2">
      <c r="A60" s="7" t="s">
        <v>117</v>
      </c>
      <c r="B60" s="8" t="s">
        <v>118</v>
      </c>
      <c r="C60" s="9">
        <v>2100000</v>
      </c>
      <c r="D60" s="9">
        <v>342335.36</v>
      </c>
    </row>
    <row r="61" spans="1:4" outlineLevel="1" x14ac:dyDescent="0.2">
      <c r="A61" s="4" t="s">
        <v>119</v>
      </c>
      <c r="B61" s="5" t="s">
        <v>120</v>
      </c>
      <c r="C61" s="6">
        <v>0</v>
      </c>
      <c r="D61" s="6">
        <v>20939.87</v>
      </c>
    </row>
    <row r="62" spans="1:4" ht="22.5" outlineLevel="2" x14ac:dyDescent="0.2">
      <c r="A62" s="7" t="s">
        <v>121</v>
      </c>
      <c r="B62" s="8" t="s">
        <v>122</v>
      </c>
      <c r="C62" s="9">
        <v>0</v>
      </c>
      <c r="D62" s="9">
        <v>-1396.98</v>
      </c>
    </row>
    <row r="63" spans="1:4" ht="22.5" outlineLevel="2" x14ac:dyDescent="0.2">
      <c r="A63" s="7" t="s">
        <v>123</v>
      </c>
      <c r="B63" s="8" t="s">
        <v>124</v>
      </c>
      <c r="C63" s="9">
        <v>0</v>
      </c>
      <c r="D63" s="9">
        <v>22336.85</v>
      </c>
    </row>
    <row r="64" spans="1:4" x14ac:dyDescent="0.2">
      <c r="A64" s="4" t="s">
        <v>125</v>
      </c>
      <c r="B64" s="5" t="s">
        <v>126</v>
      </c>
      <c r="C64" s="6">
        <f>C65+C79+C81</f>
        <v>574750333.75999999</v>
      </c>
      <c r="D64" s="6">
        <f>D65+D79+D81</f>
        <v>118718341.72999999</v>
      </c>
    </row>
    <row r="65" spans="1:4" ht="31.5" outlineLevel="1" x14ac:dyDescent="0.2">
      <c r="A65" s="4" t="s">
        <v>127</v>
      </c>
      <c r="B65" s="5" t="s">
        <v>128</v>
      </c>
      <c r="C65" s="6">
        <f>SUM(C66:C78)</f>
        <v>574750333.75999999</v>
      </c>
      <c r="D65" s="6">
        <f>SUM(D66:D78)</f>
        <v>118568147.53999999</v>
      </c>
    </row>
    <row r="66" spans="1:4" ht="22.5" outlineLevel="2" x14ac:dyDescent="0.2">
      <c r="A66" s="7" t="s">
        <v>129</v>
      </c>
      <c r="B66" s="8" t="s">
        <v>130</v>
      </c>
      <c r="C66" s="9">
        <v>8016200</v>
      </c>
      <c r="D66" s="9">
        <v>2004051</v>
      </c>
    </row>
    <row r="67" spans="1:4" ht="22.5" outlineLevel="2" x14ac:dyDescent="0.2">
      <c r="A67" s="7" t="s">
        <v>131</v>
      </c>
      <c r="B67" s="8" t="s">
        <v>132</v>
      </c>
      <c r="C67" s="9">
        <v>41765200</v>
      </c>
      <c r="D67" s="9">
        <v>10441299</v>
      </c>
    </row>
    <row r="68" spans="1:4" ht="78.75" outlineLevel="2" x14ac:dyDescent="0.2">
      <c r="A68" s="7" t="s">
        <v>133</v>
      </c>
      <c r="B68" s="8" t="s">
        <v>134</v>
      </c>
      <c r="C68" s="9">
        <v>7282933.9299999997</v>
      </c>
      <c r="D68" s="9">
        <v>0</v>
      </c>
    </row>
    <row r="69" spans="1:4" ht="45" outlineLevel="2" x14ac:dyDescent="0.2">
      <c r="A69" s="7" t="s">
        <v>135</v>
      </c>
      <c r="B69" s="8" t="s">
        <v>136</v>
      </c>
      <c r="C69" s="9">
        <v>5974697.8300000001</v>
      </c>
      <c r="D69" s="9">
        <v>0</v>
      </c>
    </row>
    <row r="70" spans="1:4" outlineLevel="2" x14ac:dyDescent="0.2">
      <c r="A70" s="7" t="s">
        <v>137</v>
      </c>
      <c r="B70" s="8" t="s">
        <v>138</v>
      </c>
      <c r="C70" s="9">
        <f>24867300-35300</f>
        <v>24832000</v>
      </c>
      <c r="D70" s="9">
        <v>2745000</v>
      </c>
    </row>
    <row r="71" spans="1:4" ht="33.75" outlineLevel="2" x14ac:dyDescent="0.2">
      <c r="A71" s="7" t="s">
        <v>139</v>
      </c>
      <c r="B71" s="8" t="s">
        <v>140</v>
      </c>
      <c r="C71" s="9">
        <f>26982559-58159</f>
        <v>26924400</v>
      </c>
      <c r="D71" s="9">
        <f>6988983.29+2100000</f>
        <v>9088983.2899999991</v>
      </c>
    </row>
    <row r="72" spans="1:4" ht="67.5" outlineLevel="2" x14ac:dyDescent="0.2">
      <c r="A72" s="7" t="s">
        <v>141</v>
      </c>
      <c r="B72" s="8" t="s">
        <v>142</v>
      </c>
      <c r="C72" s="9">
        <v>9125600</v>
      </c>
      <c r="D72" s="9">
        <v>2190000</v>
      </c>
    </row>
    <row r="73" spans="1:4" ht="67.5" outlineLevel="2" x14ac:dyDescent="0.2">
      <c r="A73" s="7" t="s">
        <v>143</v>
      </c>
      <c r="B73" s="8" t="s">
        <v>144</v>
      </c>
      <c r="C73" s="9">
        <v>3757700</v>
      </c>
      <c r="D73" s="9">
        <v>2000000</v>
      </c>
    </row>
    <row r="74" spans="1:4" ht="33.75" outlineLevel="2" x14ac:dyDescent="0.2">
      <c r="A74" s="7" t="s">
        <v>145</v>
      </c>
      <c r="B74" s="8" t="s">
        <v>146</v>
      </c>
      <c r="C74" s="9">
        <v>2224400</v>
      </c>
      <c r="D74" s="9">
        <v>556100</v>
      </c>
    </row>
    <row r="75" spans="1:4" ht="78.75" outlineLevel="2" x14ac:dyDescent="0.2">
      <c r="A75" s="7" t="s">
        <v>147</v>
      </c>
      <c r="B75" s="10" t="s">
        <v>148</v>
      </c>
      <c r="C75" s="9">
        <v>744804</v>
      </c>
      <c r="D75" s="9">
        <v>0</v>
      </c>
    </row>
    <row r="76" spans="1:4" ht="22.5" outlineLevel="2" x14ac:dyDescent="0.2">
      <c r="A76" s="7" t="s">
        <v>149</v>
      </c>
      <c r="B76" s="8" t="s">
        <v>150</v>
      </c>
      <c r="C76" s="9">
        <v>134600</v>
      </c>
      <c r="D76" s="9">
        <v>33650</v>
      </c>
    </row>
    <row r="77" spans="1:4" outlineLevel="2" x14ac:dyDescent="0.2">
      <c r="A77" s="7" t="s">
        <v>151</v>
      </c>
      <c r="B77" s="8" t="s">
        <v>152</v>
      </c>
      <c r="C77" s="9">
        <v>443466900</v>
      </c>
      <c r="D77" s="9">
        <v>89405205</v>
      </c>
    </row>
    <row r="78" spans="1:4" ht="56.25" outlineLevel="2" x14ac:dyDescent="0.2">
      <c r="A78" s="7" t="s">
        <v>153</v>
      </c>
      <c r="B78" s="8" t="s">
        <v>154</v>
      </c>
      <c r="C78" s="9">
        <v>500898</v>
      </c>
      <c r="D78" s="9">
        <v>103859.25</v>
      </c>
    </row>
    <row r="79" spans="1:4" ht="94.5" outlineLevel="1" x14ac:dyDescent="0.2">
      <c r="A79" s="4" t="s">
        <v>155</v>
      </c>
      <c r="B79" s="5" t="s">
        <v>156</v>
      </c>
      <c r="C79" s="6"/>
      <c r="D79" s="6">
        <v>208444.5</v>
      </c>
    </row>
    <row r="80" spans="1:4" ht="56.25" outlineLevel="2" x14ac:dyDescent="0.2">
      <c r="A80" s="7" t="s">
        <v>157</v>
      </c>
      <c r="B80" s="8" t="s">
        <v>158</v>
      </c>
      <c r="C80" s="9"/>
      <c r="D80" s="9">
        <v>208444.5</v>
      </c>
    </row>
    <row r="81" spans="1:7" ht="42" outlineLevel="1" x14ac:dyDescent="0.2">
      <c r="A81" s="4" t="s">
        <v>159</v>
      </c>
      <c r="B81" s="5" t="s">
        <v>160</v>
      </c>
      <c r="C81" s="6"/>
      <c r="D81" s="6">
        <v>-58250.31</v>
      </c>
    </row>
    <row r="82" spans="1:7" ht="45" outlineLevel="2" x14ac:dyDescent="0.2">
      <c r="A82" s="7" t="s">
        <v>161</v>
      </c>
      <c r="B82" s="8" t="s">
        <v>162</v>
      </c>
      <c r="C82" s="9"/>
      <c r="D82" s="9">
        <v>-58250.31</v>
      </c>
    </row>
    <row r="83" spans="1:7" x14ac:dyDescent="0.2">
      <c r="A83" s="11" t="s">
        <v>4</v>
      </c>
      <c r="B83" s="12"/>
      <c r="C83" s="13">
        <f>C64+C4</f>
        <v>878453333.75999999</v>
      </c>
      <c r="D83" s="13">
        <f>D64+D4</f>
        <v>193569923.89999998</v>
      </c>
      <c r="G83" s="14"/>
    </row>
    <row r="84" spans="1:7" x14ac:dyDescent="0.2">
      <c r="A84" s="15"/>
      <c r="B84" s="15"/>
      <c r="C84" s="15"/>
      <c r="D84" s="15"/>
    </row>
    <row r="85" spans="1:7" ht="21" x14ac:dyDescent="0.2">
      <c r="A85" s="16" t="s">
        <v>164</v>
      </c>
      <c r="B85" s="16" t="s">
        <v>165</v>
      </c>
      <c r="C85" s="16" t="s">
        <v>166</v>
      </c>
      <c r="D85" s="16" t="s">
        <v>167</v>
      </c>
    </row>
    <row r="86" spans="1:7" x14ac:dyDescent="0.2">
      <c r="A86" s="16" t="s">
        <v>168</v>
      </c>
      <c r="B86" s="27" t="s">
        <v>169</v>
      </c>
      <c r="C86" s="28">
        <v>64940634.18</v>
      </c>
      <c r="D86" s="28">
        <v>12948360.18</v>
      </c>
    </row>
    <row r="87" spans="1:7" ht="45" x14ac:dyDescent="0.2">
      <c r="A87" s="29" t="s">
        <v>170</v>
      </c>
      <c r="B87" s="30" t="s">
        <v>171</v>
      </c>
      <c r="C87" s="31">
        <v>150000</v>
      </c>
      <c r="D87" s="31">
        <v>4900</v>
      </c>
    </row>
    <row r="88" spans="1:7" ht="45" x14ac:dyDescent="0.2">
      <c r="A88" s="29" t="s">
        <v>172</v>
      </c>
      <c r="B88" s="30" t="s">
        <v>173</v>
      </c>
      <c r="C88" s="31">
        <v>41873257</v>
      </c>
      <c r="D88" s="31">
        <v>8881823.5199999996</v>
      </c>
    </row>
    <row r="89" spans="1:7" ht="33.75" x14ac:dyDescent="0.2">
      <c r="A89" s="29" t="s">
        <v>174</v>
      </c>
      <c r="B89" s="30" t="s">
        <v>175</v>
      </c>
      <c r="C89" s="31">
        <v>11036798</v>
      </c>
      <c r="D89" s="31">
        <v>1844840.33</v>
      </c>
    </row>
    <row r="90" spans="1:7" x14ac:dyDescent="0.2">
      <c r="A90" s="29" t="s">
        <v>176</v>
      </c>
      <c r="B90" s="30" t="s">
        <v>177</v>
      </c>
      <c r="C90" s="31">
        <v>335000</v>
      </c>
      <c r="D90" s="31">
        <v>0</v>
      </c>
    </row>
    <row r="91" spans="1:7" x14ac:dyDescent="0.2">
      <c r="A91" s="29" t="s">
        <v>178</v>
      </c>
      <c r="B91" s="30" t="s">
        <v>179</v>
      </c>
      <c r="C91" s="31">
        <v>11545579.18</v>
      </c>
      <c r="D91" s="31">
        <v>2216796.33</v>
      </c>
    </row>
    <row r="92" spans="1:7" x14ac:dyDescent="0.2">
      <c r="A92" s="16" t="s">
        <v>180</v>
      </c>
      <c r="B92" s="27" t="s">
        <v>181</v>
      </c>
      <c r="C92" s="28">
        <v>2224400</v>
      </c>
      <c r="D92" s="28">
        <v>556100</v>
      </c>
    </row>
    <row r="93" spans="1:7" x14ac:dyDescent="0.2">
      <c r="A93" s="29" t="s">
        <v>182</v>
      </c>
      <c r="B93" s="30" t="s">
        <v>183</v>
      </c>
      <c r="C93" s="31">
        <v>2224400</v>
      </c>
      <c r="D93" s="31">
        <v>556100</v>
      </c>
    </row>
    <row r="94" spans="1:7" ht="31.5" x14ac:dyDescent="0.2">
      <c r="A94" s="16" t="s">
        <v>184</v>
      </c>
      <c r="B94" s="27" t="s">
        <v>185</v>
      </c>
      <c r="C94" s="28">
        <v>236000</v>
      </c>
      <c r="D94" s="28">
        <v>6000</v>
      </c>
    </row>
    <row r="95" spans="1:7" ht="33.75" x14ac:dyDescent="0.2">
      <c r="A95" s="29" t="s">
        <v>186</v>
      </c>
      <c r="B95" s="30" t="s">
        <v>187</v>
      </c>
      <c r="C95" s="31">
        <v>236000</v>
      </c>
      <c r="D95" s="31">
        <v>6000</v>
      </c>
    </row>
    <row r="96" spans="1:7" x14ac:dyDescent="0.2">
      <c r="A96" s="16" t="s">
        <v>188</v>
      </c>
      <c r="B96" s="27" t="s">
        <v>189</v>
      </c>
      <c r="C96" s="28">
        <v>37320983.130000003</v>
      </c>
      <c r="D96" s="28">
        <v>6765202.5199999996</v>
      </c>
    </row>
    <row r="97" spans="1:4" x14ac:dyDescent="0.2">
      <c r="A97" s="29" t="s">
        <v>190</v>
      </c>
      <c r="B97" s="30" t="s">
        <v>191</v>
      </c>
      <c r="C97" s="31">
        <v>32977836.41</v>
      </c>
      <c r="D97" s="31">
        <v>5367895.83</v>
      </c>
    </row>
    <row r="98" spans="1:4" ht="22.5" x14ac:dyDescent="0.2">
      <c r="A98" s="29" t="s">
        <v>192</v>
      </c>
      <c r="B98" s="30" t="s">
        <v>193</v>
      </c>
      <c r="C98" s="31">
        <v>4343146.72</v>
      </c>
      <c r="D98" s="31">
        <v>1397306.69</v>
      </c>
    </row>
    <row r="99" spans="1:4" ht="21" x14ac:dyDescent="0.2">
      <c r="A99" s="16" t="s">
        <v>194</v>
      </c>
      <c r="B99" s="27" t="s">
        <v>195</v>
      </c>
      <c r="C99" s="28">
        <v>41877571.380000003</v>
      </c>
      <c r="D99" s="28">
        <v>13118014.76</v>
      </c>
    </row>
    <row r="100" spans="1:4" x14ac:dyDescent="0.2">
      <c r="A100" s="29" t="s">
        <v>196</v>
      </c>
      <c r="B100" s="30" t="s">
        <v>197</v>
      </c>
      <c r="C100" s="31">
        <v>25128086.870000001</v>
      </c>
      <c r="D100" s="31">
        <v>10195543.74</v>
      </c>
    </row>
    <row r="101" spans="1:4" x14ac:dyDescent="0.2">
      <c r="A101" s="29" t="s">
        <v>198</v>
      </c>
      <c r="B101" s="30" t="s">
        <v>199</v>
      </c>
      <c r="C101" s="31">
        <v>15977637.08</v>
      </c>
      <c r="D101" s="31">
        <v>2922470.62</v>
      </c>
    </row>
    <row r="102" spans="1:4" x14ac:dyDescent="0.2">
      <c r="A102" s="29" t="s">
        <v>200</v>
      </c>
      <c r="B102" s="30" t="s">
        <v>201</v>
      </c>
      <c r="C102" s="31">
        <v>771847.43</v>
      </c>
      <c r="D102" s="31">
        <v>0.4</v>
      </c>
    </row>
    <row r="103" spans="1:4" x14ac:dyDescent="0.2">
      <c r="A103" s="16" t="s">
        <v>202</v>
      </c>
      <c r="B103" s="27" t="s">
        <v>203</v>
      </c>
      <c r="C103" s="28">
        <v>597212900.13</v>
      </c>
      <c r="D103" s="28">
        <v>135036951.38999999</v>
      </c>
    </row>
    <row r="104" spans="1:4" x14ac:dyDescent="0.2">
      <c r="A104" s="29" t="s">
        <v>204</v>
      </c>
      <c r="B104" s="30" t="s">
        <v>205</v>
      </c>
      <c r="C104" s="31">
        <v>176148408</v>
      </c>
      <c r="D104" s="31">
        <v>38975854.439999998</v>
      </c>
    </row>
    <row r="105" spans="1:4" x14ac:dyDescent="0.2">
      <c r="A105" s="29" t="s">
        <v>206</v>
      </c>
      <c r="B105" s="30" t="s">
        <v>207</v>
      </c>
      <c r="C105" s="31">
        <v>331435342.19999999</v>
      </c>
      <c r="D105" s="31">
        <v>77642810.219999999</v>
      </c>
    </row>
    <row r="106" spans="1:4" x14ac:dyDescent="0.2">
      <c r="A106" s="29" t="s">
        <v>208</v>
      </c>
      <c r="B106" s="30" t="s">
        <v>209</v>
      </c>
      <c r="C106" s="31">
        <v>49499009</v>
      </c>
      <c r="D106" s="31">
        <v>10991630</v>
      </c>
    </row>
    <row r="107" spans="1:4" x14ac:dyDescent="0.2">
      <c r="A107" s="29" t="s">
        <v>210</v>
      </c>
      <c r="B107" s="30" t="s">
        <v>211</v>
      </c>
      <c r="C107" s="31">
        <v>1981600</v>
      </c>
      <c r="D107" s="31">
        <v>0</v>
      </c>
    </row>
    <row r="108" spans="1:4" x14ac:dyDescent="0.2">
      <c r="A108" s="29" t="s">
        <v>212</v>
      </c>
      <c r="B108" s="30" t="s">
        <v>213</v>
      </c>
      <c r="C108" s="31">
        <v>38148540.93</v>
      </c>
      <c r="D108" s="31">
        <v>7426656.7300000004</v>
      </c>
    </row>
    <row r="109" spans="1:4" x14ac:dyDescent="0.2">
      <c r="A109" s="16" t="s">
        <v>214</v>
      </c>
      <c r="B109" s="27" t="s">
        <v>215</v>
      </c>
      <c r="C109" s="28">
        <v>81939644</v>
      </c>
      <c r="D109" s="28">
        <v>18219958.690000001</v>
      </c>
    </row>
    <row r="110" spans="1:4" x14ac:dyDescent="0.2">
      <c r="A110" s="29" t="s">
        <v>216</v>
      </c>
      <c r="B110" s="30" t="s">
        <v>217</v>
      </c>
      <c r="C110" s="31">
        <v>74754039</v>
      </c>
      <c r="D110" s="31">
        <v>16929904.43</v>
      </c>
    </row>
    <row r="111" spans="1:4" ht="22.5" x14ac:dyDescent="0.2">
      <c r="A111" s="29" t="s">
        <v>218</v>
      </c>
      <c r="B111" s="30" t="s">
        <v>219</v>
      </c>
      <c r="C111" s="31">
        <v>7185605</v>
      </c>
      <c r="D111" s="31">
        <v>1290054.26</v>
      </c>
    </row>
    <row r="112" spans="1:4" x14ac:dyDescent="0.2">
      <c r="A112" s="16" t="s">
        <v>220</v>
      </c>
      <c r="B112" s="27" t="s">
        <v>221</v>
      </c>
      <c r="C112" s="28">
        <v>42516304</v>
      </c>
      <c r="D112" s="28">
        <v>8637847.0700000003</v>
      </c>
    </row>
    <row r="113" spans="1:4" x14ac:dyDescent="0.2">
      <c r="A113" s="29" t="s">
        <v>222</v>
      </c>
      <c r="B113" s="30" t="s">
        <v>223</v>
      </c>
      <c r="C113" s="31">
        <v>6457000</v>
      </c>
      <c r="D113" s="31">
        <v>1638693.06</v>
      </c>
    </row>
    <row r="114" spans="1:4" x14ac:dyDescent="0.2">
      <c r="A114" s="29" t="s">
        <v>224</v>
      </c>
      <c r="B114" s="30" t="s">
        <v>225</v>
      </c>
      <c r="C114" s="31">
        <v>13324804</v>
      </c>
      <c r="D114" s="31">
        <v>3609154.01</v>
      </c>
    </row>
    <row r="115" spans="1:4" x14ac:dyDescent="0.2">
      <c r="A115" s="29" t="s">
        <v>226</v>
      </c>
      <c r="B115" s="30" t="s">
        <v>227</v>
      </c>
      <c r="C115" s="31">
        <v>22734500</v>
      </c>
      <c r="D115" s="31">
        <v>3390000</v>
      </c>
    </row>
    <row r="116" spans="1:4" x14ac:dyDescent="0.2">
      <c r="A116" s="16" t="s">
        <v>228</v>
      </c>
      <c r="B116" s="27" t="s">
        <v>229</v>
      </c>
      <c r="C116" s="28">
        <v>2498257</v>
      </c>
      <c r="D116" s="28">
        <v>583642</v>
      </c>
    </row>
    <row r="117" spans="1:4" x14ac:dyDescent="0.2">
      <c r="A117" s="29" t="s">
        <v>230</v>
      </c>
      <c r="B117" s="30" t="s">
        <v>231</v>
      </c>
      <c r="C117" s="31">
        <v>2498257</v>
      </c>
      <c r="D117" s="31">
        <v>583642</v>
      </c>
    </row>
    <row r="118" spans="1:4" ht="21" x14ac:dyDescent="0.2">
      <c r="A118" s="16" t="s">
        <v>232</v>
      </c>
      <c r="B118" s="27" t="s">
        <v>233</v>
      </c>
      <c r="C118" s="28">
        <v>141100</v>
      </c>
      <c r="D118" s="28">
        <v>0</v>
      </c>
    </row>
    <row r="119" spans="1:4" ht="22.5" x14ac:dyDescent="0.2">
      <c r="A119" s="29" t="s">
        <v>234</v>
      </c>
      <c r="B119" s="30" t="s">
        <v>235</v>
      </c>
      <c r="C119" s="31">
        <v>141100</v>
      </c>
      <c r="D119" s="31">
        <v>0</v>
      </c>
    </row>
    <row r="120" spans="1:4" ht="42" x14ac:dyDescent="0.2">
      <c r="A120" s="16" t="s">
        <v>236</v>
      </c>
      <c r="B120" s="27" t="s">
        <v>237</v>
      </c>
      <c r="C120" s="28">
        <v>38677600</v>
      </c>
      <c r="D120" s="28">
        <v>9861150.8100000005</v>
      </c>
    </row>
    <row r="121" spans="1:4" ht="33.75" x14ac:dyDescent="0.2">
      <c r="A121" s="29" t="s">
        <v>238</v>
      </c>
      <c r="B121" s="30" t="s">
        <v>239</v>
      </c>
      <c r="C121" s="31">
        <v>18053800</v>
      </c>
      <c r="D121" s="31">
        <v>4513450.3899999997</v>
      </c>
    </row>
    <row r="122" spans="1:4" x14ac:dyDescent="0.2">
      <c r="A122" s="29" t="s">
        <v>240</v>
      </c>
      <c r="B122" s="30" t="s">
        <v>241</v>
      </c>
      <c r="C122" s="31">
        <v>20623800</v>
      </c>
      <c r="D122" s="31">
        <v>5347700.42</v>
      </c>
    </row>
    <row r="123" spans="1:4" x14ac:dyDescent="0.2">
      <c r="A123" s="32" t="s">
        <v>4</v>
      </c>
      <c r="B123" s="33"/>
      <c r="C123" s="34">
        <v>909585393.82000005</v>
      </c>
      <c r="D123" s="34">
        <v>205733227.41999999</v>
      </c>
    </row>
    <row r="125" spans="1:4" x14ac:dyDescent="0.2">
      <c r="A125" s="24" t="s">
        <v>242</v>
      </c>
      <c r="B125" s="25"/>
      <c r="C125" s="25"/>
      <c r="D125" s="26"/>
    </row>
    <row r="126" spans="1:4" ht="22.5" x14ac:dyDescent="0.2">
      <c r="A126" s="17">
        <v>1030000</v>
      </c>
      <c r="B126" s="18" t="s">
        <v>243</v>
      </c>
      <c r="C126" s="19">
        <v>3333400</v>
      </c>
      <c r="D126" s="19"/>
    </row>
    <row r="127" spans="1:4" ht="22.5" x14ac:dyDescent="0.2">
      <c r="A127" s="17">
        <v>1050000</v>
      </c>
      <c r="B127" s="18" t="s">
        <v>244</v>
      </c>
      <c r="C127" s="19">
        <v>27705201.059999999</v>
      </c>
      <c r="D127" s="19">
        <v>12163303.52</v>
      </c>
    </row>
    <row r="128" spans="1:4" x14ac:dyDescent="0.2">
      <c r="A128" s="20"/>
      <c r="B128" s="21" t="s">
        <v>245</v>
      </c>
      <c r="C128" s="22">
        <f>C123-C83</f>
        <v>31132060.060000062</v>
      </c>
      <c r="D128" s="22">
        <f>D123-D83</f>
        <v>12163303.520000011</v>
      </c>
    </row>
  </sheetData>
  <mergeCells count="2">
    <mergeCell ref="A1:D1"/>
    <mergeCell ref="A125:D125"/>
  </mergeCells>
  <pageMargins left="0.98425196850393704" right="0.59055118110236227" top="0.98425196850393704"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ДЧБ</vt:lpstr>
      <vt:lpstr>ДЧБ!LAST_CELL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POI HSSF rep:2.41.2.102</dc:description>
  <cp:lastModifiedBy>PUSER00_7</cp:lastModifiedBy>
  <cp:lastPrinted>2017-04-07T10:29:29Z</cp:lastPrinted>
  <dcterms:created xsi:type="dcterms:W3CDTF">2017-04-03T13:49:17Z</dcterms:created>
  <dcterms:modified xsi:type="dcterms:W3CDTF">2017-04-10T10:45:37Z</dcterms:modified>
</cp:coreProperties>
</file>