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7495" windowHeight="11190"/>
  </bookViews>
  <sheets>
    <sheet name="Документ" sheetId="2" r:id="rId1"/>
  </sheets>
  <definedNames>
    <definedName name="_xlnm.Print_Titles" localSheetId="0">Документ!$4:$4</definedName>
  </definedNames>
  <calcPr calcId="145621"/>
</workbook>
</file>

<file path=xl/calcChain.xml><?xml version="1.0" encoding="utf-8"?>
<calcChain xmlns="http://schemas.openxmlformats.org/spreadsheetml/2006/main">
  <c r="C64" i="2" l="1"/>
  <c r="C68" i="2"/>
  <c r="D133" i="2"/>
  <c r="D88" i="2" l="1"/>
  <c r="D87" i="2" s="1"/>
  <c r="D64" i="2"/>
  <c r="C63" i="2"/>
  <c r="C92" i="2" s="1"/>
  <c r="C139" i="2" s="1"/>
  <c r="D63" i="2" l="1"/>
  <c r="D92" i="2" s="1"/>
  <c r="D139" i="2" s="1"/>
</calcChain>
</file>

<file path=xl/sharedStrings.xml><?xml version="1.0" encoding="utf-8"?>
<sst xmlns="http://schemas.openxmlformats.org/spreadsheetml/2006/main" count="271" uniqueCount="264">
  <si>
    <t>Единица измерения: руб.</t>
  </si>
  <si>
    <t>План (доходы)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</si>
  <si>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</si>
  <si>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</si>
  <si>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</si>
  <si>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</si>
  <si>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</si>
  <si>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</si>
  <si>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</si>
  <si>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</si>
  <si>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</si>
  <si>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</si>
  <si>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</si>
  <si>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</si>
  <si>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</si>
  <si>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</si>
  <si>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</si>
  <si>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</si>
  <si>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</si>
  <si>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</si>
  <si>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</si>
  <si>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</si>
  <si>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</si>
  <si>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</si>
  <si>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</si>
  <si>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</si>
  <si>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</si>
  <si>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</si>
  <si>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</si>
  <si>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</si>
  <si>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</si>
  <si>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</si>
  <si>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</si>
  <si>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</si>
  <si>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</si>
  <si>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</si>
  <si>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</si>
  <si>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</si>
  <si>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</si>
  <si>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</si>
  <si>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</si>
  <si>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</si>
  <si>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</si>
  <si>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</si>
  <si>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</si>
  <si>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</si>
  <si>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</si>
  <si>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</si>
  <si>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</si>
  <si>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</si>
  <si>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</si>
  <si>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</si>
  <si>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</si>
  <si>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</si>
  <si>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</si>
  <si>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</si>
  <si>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00010900000000000000</t>
  </si>
  <si>
    <t>ЗАДОЛЖЕННОСТЬ И ПЕРЕРАСЧЕТЫ ПО ОТМЕНЕННЫМ НАЛОГАМ, СБОРАМ И ИНЫМ ОБЯЗАТЕЛЬНЫМ ПЛАТЕЖАМ</t>
  </si>
  <si>
    <t>00010907000000000110</t>
  </si>
  <si>
    <t>Прочие налоги и сборы (по отмененным местным налогам и сборам)</t>
  </si>
  <si>
    <t>00010907050000000110</t>
  </si>
  <si>
    <t>Прочие местные налоги и сборы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</si>
  <si>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</si>
  <si>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</si>
  <si>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</si>
  <si>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</si>
  <si>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</si>
  <si>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</si>
  <si>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</si>
  <si>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</si>
  <si>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</si>
  <si>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</si>
  <si>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</si>
  <si>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</si>
  <si>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</si>
  <si>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</si>
  <si>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</si>
  <si>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</si>
  <si>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</si>
  <si>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</si>
  <si>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</si>
  <si>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</si>
  <si>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</si>
  <si>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</si>
  <si>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</si>
  <si>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</si>
  <si>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</si>
  <si>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</si>
  <si>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</si>
  <si>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</si>
  <si>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</si>
  <si>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</si>
  <si>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</si>
  <si>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</si>
  <si>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</si>
  <si>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</si>
  <si>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</si>
  <si>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</si>
  <si>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</si>
  <si>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</si>
  <si>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</si>
  <si>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</si>
  <si>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</si>
  <si>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</si>
  <si>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</si>
  <si>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</si>
  <si>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</si>
  <si>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</si>
  <si>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00011600000000000000</t>
  </si>
  <si>
    <t>ШТРАФЫ, САНКЦИИ, ВОЗМЕЩЕНИЕ УЩЕРБА</t>
  </si>
  <si>
    <t>00011610000000000140</t>
  </si>
  <si>
    <t>Платежи в целях возмещения причиненного ущерба (убытков)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</si>
  <si>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</si>
  <si>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</si>
  <si>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</si>
  <si>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</si>
  <si>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</si>
  <si>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</si>
  <si>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</si>
  <si>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</si>
  <si>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</si>
  <si>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</si>
  <si>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</si>
  <si>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</si>
  <si>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</si>
  <si>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</si>
  <si>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</si>
  <si>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</si>
  <si>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</si>
  <si>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</si>
  <si>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</si>
  <si>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</si>
  <si>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</si>
  <si>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</si>
  <si>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</si>
  <si>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</si>
  <si>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00020225097000000150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</si>
  <si>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</si>
  <si>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</si>
  <si>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</si>
  <si>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</si>
  <si>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</si>
  <si>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</si>
  <si>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</si>
  <si>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</si>
  <si>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</si>
  <si>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</si>
  <si>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</si>
  <si>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</si>
  <si>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</si>
  <si>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</si>
  <si>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</si>
  <si>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</si>
  <si>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</si>
  <si>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00020235469000000150</t>
  </si>
  <si>
    <t>Субвенции бюджетам на проведение Всероссийской переписи населения 2020 года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</si>
  <si>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</si>
  <si>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</si>
  <si>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</si>
  <si>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</si>
  <si>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</si>
  <si>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</si>
  <si>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</si>
  <si>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</si>
  <si>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</si>
  <si>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</si>
  <si>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</si>
  <si>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</si>
  <si>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</si>
  <si>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</si>
  <si>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</si>
  <si>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</si>
  <si>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00021925064050000150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</si>
  <si>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</si>
  <si>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00021935118050000150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</si>
  <si>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</si>
  <si>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</si>
  <si>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</si>
  <si>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</si>
  <si>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Кассовый расход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</si>
  <si>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</si>
  <si>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</si>
  <si>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</si>
  <si>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</si>
  <si>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</si>
  <si>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</si>
  <si>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</si>
  <si>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</si>
  <si>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</si>
  <si>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</si>
  <si>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</si>
  <si>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</si>
  <si>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</si>
  <si>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</si>
  <si>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</si>
  <si>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</si>
  <si>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</si>
  <si>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</si>
  <si>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</si>
  <si>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</si>
  <si>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</si>
  <si>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</si>
  <si>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</si>
  <si>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</si>
  <si>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</si>
  <si>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</si>
  <si>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</si>
  <si>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</si>
  <si>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</si>
  <si>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</si>
  <si>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</si>
  <si>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</si>
  <si>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</si>
  <si>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</si>
  <si>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</si>
  <si>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</si>
  <si>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</si>
  <si>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</si>
  <si>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</si>
  <si>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</si>
  <si>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</si>
  <si>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</si>
  <si>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</si>
  <si>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</si>
  <si>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</si>
  <si>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</si>
  <si>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</si>
  <si>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</si>
  <si>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</si>
  <si>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</si>
  <si>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</si>
  <si>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</si>
  <si>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</si>
  <si>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</si>
  <si>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</si>
  <si>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</si>
  <si>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</si>
  <si>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</si>
  <si>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</si>
  <si>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</si>
  <si>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</si>
  <si>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</si>
  <si>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</si>
  <si>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</si>
  <si>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</si>
  <si>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</si>
  <si>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</si>
  <si>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</si>
  <si>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</si>
  <si>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</si>
  <si>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</si>
  <si>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</si>
  <si>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План</t>
  </si>
  <si>
    <t xml:space="preserve">Наименование подраздела </t>
  </si>
  <si>
    <t xml:space="preserve">Код подраздела 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</si>
  <si>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</si>
  <si>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</si>
  <si>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</si>
  <si>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</si>
  <si>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</si>
  <si>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 xml:space="preserve">Код БК </t>
  </si>
  <si>
    <t xml:space="preserve">Наименование БК </t>
  </si>
  <si>
    <t xml:space="preserve">Поступление </t>
  </si>
  <si>
    <t>Сведения об исполнении бюджета муниципального образования муниципального района "Сыктывдинский" за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</si>
</sst>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</font>
    <font>
      <sz val="8"/>
      <color rgb="FF00000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4" fillId="2" borderId="9">
      <alignment horizontal="center" vertical="top" shrinkToFit="1"/>
    </xf>
    <xf numFmtId="0" fontId="4" fillId="2" borderId="10">
      <alignment horizontal="left" vertical="top" wrapText="1"/>
    </xf>
    <xf numFmtId="4" fontId="4" fillId="2" borderId="10">
      <alignment horizontal="right" vertical="top" wrapText="1" shrinkToFit="1"/>
    </xf>
    <xf numFmtId="4" fontId="4" fillId="2" borderId="11">
      <alignment horizontal="right" vertical="top" shrinkToFit="1"/>
    </xf>
    <xf numFmtId="49" fontId="3" fillId="3" borderId="12">
      <alignment horizontal="center" vertical="top" shrinkToFit="1"/>
    </xf>
    <xf numFmtId="0" fontId="3" fillId="3" borderId="13">
      <alignment horizontal="left" vertical="top" wrapTex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49" fontId="3" fillId="4" borderId="15">
      <alignment horizontal="center" vertical="top" shrinkToFit="1"/>
    </xf>
    <xf numFmtId="0" fontId="3" fillId="4" borderId="16">
      <alignment horizontal="left" vertical="top" wrapText="1"/>
    </xf>
    <xf numFmtId="4" fontId="3" fillId="4" borderId="16">
      <alignment horizontal="right" vertical="top" shrinkToFit="1"/>
    </xf>
    <xf numFmtId="4" fontId="3" fillId="4" borderId="17">
      <alignment horizontal="right" vertical="top" shrinkToFit="1"/>
    </xf>
    <xf numFmtId="49" fontId="5" fillId="0" borderId="15">
      <alignment horizontal="center" vertical="top" shrinkToFit="1"/>
    </xf>
    <xf numFmtId="0" fontId="2" fillId="0" borderId="16">
      <alignment horizontal="left" vertical="top" wrapTex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0" fontId="4" fillId="5" borderId="18"/>
    <xf numFmtId="0" fontId="4" fillId="5" borderId="19"/>
    <xf numFmtId="4" fontId="4" fillId="5" borderId="19">
      <alignment horizontal="right" shrinkToFit="1"/>
    </xf>
    <xf numFmtId="4" fontId="4" fillId="5" borderId="20">
      <alignment horizontal="right" shrinkToFit="1"/>
    </xf>
    <xf numFmtId="0" fontId="2" fillId="0" borderId="21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9" fontId="5" fillId="0" borderId="15">
      <alignment horizontal="center" vertical="top" shrinkToFit="1"/>
    </xf>
    <xf numFmtId="0" fontId="2" fillId="0" borderId="16">
      <alignment horizontal="left" vertical="top" wrapTex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4" fontId="8" fillId="0" borderId="22">
      <alignment horizontal="right" shrinkToFit="1"/>
    </xf>
    <xf numFmtId="4" fontId="9" fillId="0" borderId="27">
      <alignment horizontal="right" shrinkToFit="1"/>
    </xf>
  </cellStyleXfs>
  <cellXfs count="56">
    <xf numFmtId="0" fontId="0" fillId="0" borderId="0" xfId="0"/>
    <xf numFmtId="0" fontId="0" fillId="0" borderId="0" xfId="0" applyProtection="1">
      <protection locked="0"/>
    </xf>
    <xf numFmtId="0" fontId="2" fillId="0" borderId="1" xfId="1" applyNumberFormat="1" applyProtection="1">
      <alignment horizontal="right" vertical="top" wrapText="1"/>
    </xf>
    <xf numFmtId="0" fontId="2" fillId="0" borderId="1" xfId="1">
      <alignment horizontal="right" vertical="top" wrapText="1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vertical="center" wrapText="1"/>
    </xf>
    <xf numFmtId="0" fontId="11" fillId="0" borderId="26" xfId="0" applyNumberFormat="1" applyFont="1" applyBorder="1"/>
    <xf numFmtId="0" fontId="10" fillId="0" borderId="26" xfId="0" applyNumberFormat="1" applyFont="1" applyBorder="1"/>
    <xf numFmtId="4" fontId="10" fillId="6" borderId="26" xfId="0" applyNumberFormat="1" applyFont="1" applyFill="1" applyBorder="1" applyAlignment="1">
      <alignment horizontal="center"/>
    </xf>
    <xf numFmtId="4" fontId="0" fillId="0" borderId="0" xfId="0" applyNumberFormat="1" applyProtection="1">
      <protection locked="0"/>
    </xf>
    <xf numFmtId="4" fontId="12" fillId="0" borderId="27" xfId="40" applyNumberFormat="1" applyFont="1" applyProtection="1">
      <alignment horizontal="right" shrinkToFit="1"/>
    </xf>
    <xf numFmtId="0" fontId="12" fillId="0" borderId="1" xfId="29" applyNumberFormat="1" applyFont="1" applyProtection="1">
      <alignment horizontal="left" vertical="top" wrapText="1"/>
    </xf>
    <xf numFmtId="0" fontId="12" fillId="0" borderId="1" xfId="29" applyFont="1">
      <alignment horizontal="left" vertical="top" wrapText="1"/>
    </xf>
    <xf numFmtId="0" fontId="11" fillId="0" borderId="0" xfId="0" applyFont="1" applyProtection="1">
      <protection locked="0"/>
    </xf>
    <xf numFmtId="0" fontId="12" fillId="0" borderId="1" xfId="28" applyNumberFormat="1" applyFont="1" applyBorder="1" applyProtection="1"/>
    <xf numFmtId="49" fontId="13" fillId="0" borderId="26" xfId="2" applyNumberFormat="1" applyFont="1" applyFill="1" applyBorder="1" applyAlignment="1" applyProtection="1">
      <alignment horizontal="center" vertical="center" wrapText="1"/>
    </xf>
    <xf numFmtId="49" fontId="13" fillId="0" borderId="26" xfId="3" applyNumberFormat="1" applyFont="1" applyFill="1" applyBorder="1" applyAlignment="1" applyProtection="1">
      <alignment horizontal="center" vertical="center" wrapText="1"/>
    </xf>
    <xf numFmtId="49" fontId="13" fillId="0" borderId="26" xfId="4" applyNumberFormat="1" applyFont="1" applyFill="1" applyBorder="1" applyAlignment="1" applyProtection="1">
      <alignment horizontal="center" vertical="center" wrapText="1"/>
    </xf>
    <xf numFmtId="49" fontId="13" fillId="0" borderId="26" xfId="5" applyNumberFormat="1" applyFont="1" applyFill="1" applyBorder="1" applyProtection="1">
      <alignment horizontal="center" vertical="center" wrapText="1"/>
    </xf>
    <xf numFmtId="49" fontId="13" fillId="0" borderId="26" xfId="6" applyNumberFormat="1" applyFont="1" applyFill="1" applyBorder="1" applyProtection="1">
      <alignment horizontal="center" vertical="center" wrapText="1"/>
    </xf>
    <xf numFmtId="49" fontId="13" fillId="0" borderId="26" xfId="7" applyNumberFormat="1" applyFont="1" applyFill="1" applyBorder="1" applyProtection="1">
      <alignment horizontal="center" vertical="center" wrapText="1"/>
    </xf>
    <xf numFmtId="49" fontId="13" fillId="0" borderId="26" xfId="8" applyNumberFormat="1" applyFont="1" applyFill="1" applyBorder="1" applyProtection="1">
      <alignment horizontal="center" vertical="top" shrinkToFit="1"/>
    </xf>
    <xf numFmtId="0" fontId="13" fillId="0" borderId="26" xfId="9" quotePrefix="1" applyNumberFormat="1" applyFont="1" applyFill="1" applyBorder="1" applyProtection="1">
      <alignment horizontal="left" vertical="top" wrapText="1"/>
    </xf>
    <xf numFmtId="4" fontId="13" fillId="0" borderId="26" xfId="10" applyNumberFormat="1" applyFont="1" applyFill="1" applyBorder="1" applyProtection="1">
      <alignment horizontal="right" vertical="top" wrapText="1" shrinkToFit="1"/>
    </xf>
    <xf numFmtId="4" fontId="13" fillId="0" borderId="26" xfId="11" applyNumberFormat="1" applyFont="1" applyFill="1" applyBorder="1" applyProtection="1">
      <alignment horizontal="right" vertical="top" shrinkToFit="1"/>
    </xf>
    <xf numFmtId="49" fontId="13" fillId="0" borderId="26" xfId="12" applyNumberFormat="1" applyFont="1" applyFill="1" applyBorder="1" applyProtection="1">
      <alignment horizontal="center" vertical="top" shrinkToFit="1"/>
    </xf>
    <xf numFmtId="0" fontId="13" fillId="0" borderId="26" xfId="13" quotePrefix="1" applyNumberFormat="1" applyFont="1" applyFill="1" applyBorder="1" applyProtection="1">
      <alignment horizontal="left" vertical="top" wrapText="1"/>
    </xf>
    <xf numFmtId="4" fontId="13" fillId="0" borderId="26" xfId="14" applyNumberFormat="1" applyFont="1" applyFill="1" applyBorder="1" applyProtection="1">
      <alignment horizontal="right" vertical="top" shrinkToFit="1"/>
    </xf>
    <xf numFmtId="4" fontId="13" fillId="0" borderId="26" xfId="15" applyNumberFormat="1" applyFont="1" applyFill="1" applyBorder="1" applyProtection="1">
      <alignment horizontal="right" vertical="top" shrinkToFit="1"/>
    </xf>
    <xf numFmtId="49" fontId="13" fillId="0" borderId="26" xfId="16" applyNumberFormat="1" applyFont="1" applyFill="1" applyBorder="1" applyProtection="1">
      <alignment horizontal="center" vertical="top" shrinkToFit="1"/>
    </xf>
    <xf numFmtId="0" fontId="13" fillId="0" borderId="26" xfId="17" quotePrefix="1" applyNumberFormat="1" applyFont="1" applyFill="1" applyBorder="1" applyProtection="1">
      <alignment horizontal="left" vertical="top" wrapText="1"/>
    </xf>
    <xf numFmtId="4" fontId="13" fillId="0" borderId="26" xfId="18" applyNumberFormat="1" applyFont="1" applyFill="1" applyBorder="1" applyProtection="1">
      <alignment horizontal="right" vertical="top" shrinkToFit="1"/>
    </xf>
    <xf numFmtId="4" fontId="13" fillId="0" borderId="26" xfId="19" applyNumberFormat="1" applyFont="1" applyFill="1" applyBorder="1" applyProtection="1">
      <alignment horizontal="right" vertical="top" shrinkToFit="1"/>
    </xf>
    <xf numFmtId="49" fontId="12" fillId="0" borderId="26" xfId="20" applyNumberFormat="1" applyFont="1" applyFill="1" applyBorder="1" applyProtection="1">
      <alignment horizontal="center" vertical="top" shrinkToFit="1"/>
    </xf>
    <xf numFmtId="0" fontId="12" fillId="0" borderId="26" xfId="21" quotePrefix="1" applyNumberFormat="1" applyFont="1" applyFill="1" applyBorder="1" applyProtection="1">
      <alignment horizontal="left" vertical="top" wrapText="1"/>
    </xf>
    <xf numFmtId="4" fontId="12" fillId="0" borderId="26" xfId="22" applyNumberFormat="1" applyFont="1" applyFill="1" applyBorder="1" applyProtection="1">
      <alignment horizontal="right" vertical="top" shrinkToFit="1"/>
    </xf>
    <xf numFmtId="4" fontId="12" fillId="0" borderId="26" xfId="23" applyNumberFormat="1" applyFont="1" applyFill="1" applyBorder="1" applyProtection="1">
      <alignment horizontal="right" vertical="top" shrinkToFit="1"/>
    </xf>
    <xf numFmtId="4" fontId="12" fillId="0" borderId="26" xfId="39" applyNumberFormat="1" applyFont="1" applyFill="1" applyBorder="1" applyAlignment="1" applyProtection="1">
      <alignment horizontal="right" vertical="top" shrinkToFit="1"/>
    </xf>
    <xf numFmtId="0" fontId="13" fillId="0" borderId="26" xfId="24" applyNumberFormat="1" applyFont="1" applyFill="1" applyBorder="1" applyProtection="1"/>
    <xf numFmtId="0" fontId="13" fillId="0" borderId="26" xfId="25" applyNumberFormat="1" applyFont="1" applyFill="1" applyBorder="1" applyProtection="1"/>
    <xf numFmtId="4" fontId="13" fillId="0" borderId="26" xfId="27" applyNumberFormat="1" applyFont="1" applyFill="1" applyBorder="1" applyProtection="1">
      <alignment horizontal="right" shrinkToFit="1"/>
    </xf>
    <xf numFmtId="4" fontId="13" fillId="0" borderId="26" xfId="10" applyNumberFormat="1" applyFont="1" applyFill="1" applyBorder="1" applyAlignment="1" applyProtection="1">
      <alignment horizontal="right" vertical="top" shrinkToFit="1"/>
    </xf>
    <xf numFmtId="49" fontId="13" fillId="0" borderId="26" xfId="3" applyNumberFormat="1" applyFont="1" applyFill="1" applyBorder="1" applyProtection="1">
      <alignment horizontal="center" vertical="center" wrapText="1"/>
    </xf>
    <xf numFmtId="49" fontId="13" fillId="0" borderId="26" xfId="4" applyNumberFormat="1" applyFont="1" applyFill="1" applyBorder="1" applyProtection="1">
      <alignment horizontal="center" vertical="center" wrapText="1"/>
    </xf>
    <xf numFmtId="4" fontId="13" fillId="0" borderId="26" xfId="26" applyNumberFormat="1" applyFont="1" applyFill="1" applyBorder="1" applyProtection="1">
      <alignment horizontal="right" shrinkToFit="1"/>
    </xf>
    <xf numFmtId="49" fontId="12" fillId="0" borderId="26" xfId="12" applyNumberFormat="1" applyFont="1" applyFill="1" applyBorder="1" applyProtection="1">
      <alignment horizontal="center" vertical="top" shrinkToFit="1"/>
    </xf>
    <xf numFmtId="0" fontId="12" fillId="0" borderId="26" xfId="13" quotePrefix="1" applyNumberFormat="1" applyFont="1" applyFill="1" applyBorder="1" applyProtection="1">
      <alignment horizontal="left" vertical="top" wrapText="1"/>
    </xf>
    <xf numFmtId="4" fontId="12" fillId="0" borderId="26" xfId="14" applyNumberFormat="1" applyFont="1" applyFill="1" applyBorder="1" applyProtection="1">
      <alignment horizontal="right" vertical="top" shrinkToFit="1"/>
    </xf>
    <xf numFmtId="4" fontId="12" fillId="0" borderId="26" xfId="15" applyNumberFormat="1" applyFont="1" applyFill="1" applyBorder="1" applyProtection="1">
      <alignment horizontal="right" vertical="top" shrinkToFit="1"/>
    </xf>
    <xf numFmtId="0" fontId="10" fillId="0" borderId="1" xfId="0" applyFont="1" applyBorder="1" applyAlignment="1" applyProtection="1">
      <alignment horizontal="center" wrapText="1"/>
    </xf>
  </cellXfs>
  <cellStyles count="41">
    <cellStyle name="br" xfId="32"/>
    <cellStyle name="col" xfId="31"/>
    <cellStyle name="ex58" xfId="26"/>
    <cellStyle name="ex59" xfId="27"/>
    <cellStyle name="ex60" xfId="8"/>
    <cellStyle name="ex61" xfId="9"/>
    <cellStyle name="ex62" xfId="10"/>
    <cellStyle name="ex63" xfId="11"/>
    <cellStyle name="ex64" xfId="12"/>
    <cellStyle name="ex65" xfId="13"/>
    <cellStyle name="ex66" xfId="14"/>
    <cellStyle name="ex67" xfId="15"/>
    <cellStyle name="ex68" xfId="16"/>
    <cellStyle name="ex69" xfId="17"/>
    <cellStyle name="ex70" xfId="18"/>
    <cellStyle name="ex71" xfId="19"/>
    <cellStyle name="ex72" xfId="20"/>
    <cellStyle name="ex73" xfId="21"/>
    <cellStyle name="ex74" xfId="22"/>
    <cellStyle name="ex75" xfId="23"/>
    <cellStyle name="ex76" xfId="35"/>
    <cellStyle name="ex77" xfId="36"/>
    <cellStyle name="ex78" xfId="37"/>
    <cellStyle name="ex79" xfId="38"/>
    <cellStyle name="st57" xfId="1"/>
    <cellStyle name="style0" xfId="33"/>
    <cellStyle name="td" xfId="34"/>
    <cellStyle name="tr" xfId="30"/>
    <cellStyle name="xl_bot_header" xfId="6"/>
    <cellStyle name="xl_bot_left_header" xfId="5"/>
    <cellStyle name="xl_bot_right_header" xfId="7"/>
    <cellStyle name="xl_footer" xfId="29"/>
    <cellStyle name="xl_top_header" xfId="3"/>
    <cellStyle name="xl_top_left_header" xfId="2"/>
    <cellStyle name="xl_top_right_header" xfId="4"/>
    <cellStyle name="xl_total_bot" xfId="28"/>
    <cellStyle name="xl_total_center" xfId="25"/>
    <cellStyle name="xl_total_left" xfId="24"/>
    <cellStyle name="xl45" xfId="39"/>
    <cellStyle name="xl95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1"/>
  <sheetViews>
    <sheetView showGridLines="0" tabSelected="1" workbookViewId="0">
      <pane ySplit="4" topLeftCell="A101" activePane="bottomLeft" state="frozen"/>
      <selection pane="bottomLeft" activeCell="G110" sqref="G110"/>
    </sheetView>
  </sheetViews>
  <sheetFormatPr defaultRowHeight="15" x14ac:dyDescent="0.25"/>
  <cols>
    <col min="1" max="1" width="19" style="1" customWidth="1"/>
    <col min="2" max="2" width="40.5703125" style="1" customWidth="1"/>
    <col min="3" max="3" width="13.28515625" style="1" customWidth="1"/>
    <col min="4" max="4" width="11.5703125" style="1" customWidth="1"/>
    <col min="5" max="16384" width="9.140625" style="1"/>
  </cols>
  <sheetData>
    <row r="1" spans="1:4" ht="28.5" customHeight="1" x14ac:dyDescent="0.25">
      <c r="A1" s="55" t="s">
        <v>263</v>
      </c>
      <c r="B1" s="55"/>
      <c r="C1" s="55"/>
      <c r="D1" s="55"/>
    </row>
    <row r="2" spans="1:4" ht="15.2" customHeight="1" x14ac:dyDescent="0.25">
      <c r="A2" s="2" t="s">
        <v>0</v>
      </c>
      <c r="B2" s="3"/>
      <c r="C2" s="3"/>
      <c r="D2" s="3"/>
    </row>
    <row r="3" spans="1:4" ht="15.2" customHeight="1" x14ac:dyDescent="0.25">
      <c r="A3" s="21" t="s">
        <v>260</v>
      </c>
      <c r="B3" s="22" t="s">
        <v>261</v>
      </c>
      <c r="C3" s="22" t="s">
        <v>1</v>
      </c>
      <c r="D3" s="23" t="s">
        <v>262</v>
      </c>
    </row>
    <row r="4" spans="1:4" x14ac:dyDescent="0.25">
      <c r="A4" s="24" t="s">
        <v>2</v>
      </c>
      <c r="B4" s="25" t="s">
        <v>3</v>
      </c>
      <c r="C4" s="25" t="s">
        <v>4</v>
      </c>
      <c r="D4" s="26" t="s">
        <v>5</v>
      </c>
    </row>
    <row r="5" spans="1:4" x14ac:dyDescent="0.25">
      <c r="A5" s="27" t="s">
        <v>6</v>
      </c>
      <c r="B5" s="28" t="s">
        <v>7</v>
      </c>
      <c r="C5" s="29">
        <v>368826600</v>
      </c>
      <c r="D5" s="30">
        <v>22405594.300000001</v>
      </c>
    </row>
    <row r="6" spans="1:4" x14ac:dyDescent="0.25">
      <c r="A6" s="31" t="s">
        <v>8</v>
      </c>
      <c r="B6" s="32" t="s">
        <v>9</v>
      </c>
      <c r="C6" s="33">
        <v>272132200</v>
      </c>
      <c r="D6" s="34">
        <v>17223768.91</v>
      </c>
    </row>
    <row r="7" spans="1:4" x14ac:dyDescent="0.25">
      <c r="A7" s="35" t="s">
        <v>10</v>
      </c>
      <c r="B7" s="36" t="s">
        <v>11</v>
      </c>
      <c r="C7" s="37">
        <v>272132200</v>
      </c>
      <c r="D7" s="38">
        <v>17223768.91</v>
      </c>
    </row>
    <row r="8" spans="1:4" ht="54" customHeight="1" x14ac:dyDescent="0.25">
      <c r="A8" s="39" t="s">
        <v>12</v>
      </c>
      <c r="B8" s="40" t="s">
        <v>13</v>
      </c>
      <c r="C8" s="41">
        <v>267939000</v>
      </c>
      <c r="D8" s="42">
        <v>16558798.92</v>
      </c>
    </row>
    <row r="9" spans="1:4" ht="91.5" customHeight="1" x14ac:dyDescent="0.25">
      <c r="A9" s="39" t="s">
        <v>14</v>
      </c>
      <c r="B9" s="40" t="s">
        <v>15</v>
      </c>
      <c r="C9" s="41">
        <v>1409000</v>
      </c>
      <c r="D9" s="42">
        <v>257825.9</v>
      </c>
    </row>
    <row r="10" spans="1:4" ht="39" customHeight="1" x14ac:dyDescent="0.25">
      <c r="A10" s="39" t="s">
        <v>16</v>
      </c>
      <c r="B10" s="40" t="s">
        <v>17</v>
      </c>
      <c r="C10" s="41">
        <v>2784200</v>
      </c>
      <c r="D10" s="42">
        <v>407144.09</v>
      </c>
    </row>
    <row r="11" spans="1:4" ht="31.5" x14ac:dyDescent="0.25">
      <c r="A11" s="31" t="s">
        <v>18</v>
      </c>
      <c r="B11" s="32" t="s">
        <v>19</v>
      </c>
      <c r="C11" s="33">
        <v>22699600</v>
      </c>
      <c r="D11" s="34">
        <v>1774038.28</v>
      </c>
    </row>
    <row r="12" spans="1:4" ht="24.75" customHeight="1" x14ac:dyDescent="0.25">
      <c r="A12" s="35" t="s">
        <v>20</v>
      </c>
      <c r="B12" s="36" t="s">
        <v>21</v>
      </c>
      <c r="C12" s="37">
        <v>22699600</v>
      </c>
      <c r="D12" s="38">
        <v>1774038.28</v>
      </c>
    </row>
    <row r="13" spans="1:4" ht="59.25" customHeight="1" x14ac:dyDescent="0.25">
      <c r="A13" s="39" t="s">
        <v>22</v>
      </c>
      <c r="B13" s="40" t="s">
        <v>23</v>
      </c>
      <c r="C13" s="41">
        <v>10401766</v>
      </c>
      <c r="D13" s="42">
        <v>808173.14</v>
      </c>
    </row>
    <row r="14" spans="1:4" ht="78.75" x14ac:dyDescent="0.25">
      <c r="A14" s="39" t="s">
        <v>24</v>
      </c>
      <c r="B14" s="40" t="s">
        <v>25</v>
      </c>
      <c r="C14" s="41">
        <v>53578</v>
      </c>
      <c r="D14" s="42">
        <v>5498.68</v>
      </c>
    </row>
    <row r="15" spans="1:4" ht="57" customHeight="1" x14ac:dyDescent="0.25">
      <c r="A15" s="39" t="s">
        <v>26</v>
      </c>
      <c r="B15" s="40" t="s">
        <v>27</v>
      </c>
      <c r="C15" s="41">
        <v>12244256</v>
      </c>
      <c r="D15" s="42">
        <v>1108937.47</v>
      </c>
    </row>
    <row r="16" spans="1:4" ht="60.75" customHeight="1" x14ac:dyDescent="0.25">
      <c r="A16" s="39" t="s">
        <v>28</v>
      </c>
      <c r="B16" s="40" t="s">
        <v>29</v>
      </c>
      <c r="C16" s="41">
        <v>0</v>
      </c>
      <c r="D16" s="42">
        <v>-148571.01</v>
      </c>
    </row>
    <row r="17" spans="1:4" x14ac:dyDescent="0.25">
      <c r="A17" s="31" t="s">
        <v>30</v>
      </c>
      <c r="B17" s="32" t="s">
        <v>31</v>
      </c>
      <c r="C17" s="33">
        <v>53341300</v>
      </c>
      <c r="D17" s="34">
        <v>2397203.5499999998</v>
      </c>
    </row>
    <row r="18" spans="1:4" ht="21" x14ac:dyDescent="0.25">
      <c r="A18" s="35" t="s">
        <v>32</v>
      </c>
      <c r="B18" s="36" t="s">
        <v>33</v>
      </c>
      <c r="C18" s="37">
        <v>23200000</v>
      </c>
      <c r="D18" s="38">
        <v>511502.66</v>
      </c>
    </row>
    <row r="19" spans="1:4" ht="22.5" x14ac:dyDescent="0.25">
      <c r="A19" s="39" t="s">
        <v>34</v>
      </c>
      <c r="B19" s="40" t="s">
        <v>35</v>
      </c>
      <c r="C19" s="41">
        <v>13700000</v>
      </c>
      <c r="D19" s="42">
        <v>435584.56</v>
      </c>
    </row>
    <row r="20" spans="1:4" ht="33.75" x14ac:dyDescent="0.25">
      <c r="A20" s="39" t="s">
        <v>36</v>
      </c>
      <c r="B20" s="40" t="s">
        <v>37</v>
      </c>
      <c r="C20" s="41">
        <v>9500000</v>
      </c>
      <c r="D20" s="42">
        <v>75918.100000000006</v>
      </c>
    </row>
    <row r="21" spans="1:4" ht="21" x14ac:dyDescent="0.25">
      <c r="A21" s="35" t="s">
        <v>38</v>
      </c>
      <c r="B21" s="36" t="s">
        <v>39</v>
      </c>
      <c r="C21" s="37">
        <v>7000000</v>
      </c>
      <c r="D21" s="38">
        <v>1867558.91</v>
      </c>
    </row>
    <row r="22" spans="1:4" ht="22.5" x14ac:dyDescent="0.25">
      <c r="A22" s="39" t="s">
        <v>40</v>
      </c>
      <c r="B22" s="40" t="s">
        <v>39</v>
      </c>
      <c r="C22" s="41">
        <v>7000000</v>
      </c>
      <c r="D22" s="42">
        <v>1867553.15</v>
      </c>
    </row>
    <row r="23" spans="1:4" ht="33.75" x14ac:dyDescent="0.25">
      <c r="A23" s="39" t="s">
        <v>41</v>
      </c>
      <c r="B23" s="40" t="s">
        <v>42</v>
      </c>
      <c r="C23" s="41">
        <v>0</v>
      </c>
      <c r="D23" s="42">
        <v>5.76</v>
      </c>
    </row>
    <row r="24" spans="1:4" x14ac:dyDescent="0.25">
      <c r="A24" s="35" t="s">
        <v>43</v>
      </c>
      <c r="B24" s="36" t="s">
        <v>44</v>
      </c>
      <c r="C24" s="37">
        <v>22591300</v>
      </c>
      <c r="D24" s="38">
        <v>15510.82</v>
      </c>
    </row>
    <row r="25" spans="1:4" x14ac:dyDescent="0.25">
      <c r="A25" s="39" t="s">
        <v>45</v>
      </c>
      <c r="B25" s="40" t="s">
        <v>44</v>
      </c>
      <c r="C25" s="41">
        <v>22591300</v>
      </c>
      <c r="D25" s="42">
        <v>15510.82</v>
      </c>
    </row>
    <row r="26" spans="1:4" ht="21" x14ac:dyDescent="0.25">
      <c r="A26" s="35" t="s">
        <v>46</v>
      </c>
      <c r="B26" s="36" t="s">
        <v>47</v>
      </c>
      <c r="C26" s="37">
        <v>550000</v>
      </c>
      <c r="D26" s="38">
        <v>2631.16</v>
      </c>
    </row>
    <row r="27" spans="1:4" ht="33.75" x14ac:dyDescent="0.25">
      <c r="A27" s="39" t="s">
        <v>48</v>
      </c>
      <c r="B27" s="40" t="s">
        <v>49</v>
      </c>
      <c r="C27" s="41">
        <v>550000</v>
      </c>
      <c r="D27" s="42">
        <v>2631.16</v>
      </c>
    </row>
    <row r="28" spans="1:4" x14ac:dyDescent="0.25">
      <c r="A28" s="31" t="s">
        <v>50</v>
      </c>
      <c r="B28" s="32" t="s">
        <v>51</v>
      </c>
      <c r="C28" s="33">
        <v>4000000</v>
      </c>
      <c r="D28" s="34">
        <v>250068.2</v>
      </c>
    </row>
    <row r="29" spans="1:4" ht="31.5" x14ac:dyDescent="0.25">
      <c r="A29" s="35" t="s">
        <v>52</v>
      </c>
      <c r="B29" s="36" t="s">
        <v>53</v>
      </c>
      <c r="C29" s="37">
        <v>4000000</v>
      </c>
      <c r="D29" s="38">
        <v>250068.2</v>
      </c>
    </row>
    <row r="30" spans="1:4" ht="33.75" x14ac:dyDescent="0.25">
      <c r="A30" s="39" t="s">
        <v>54</v>
      </c>
      <c r="B30" s="40" t="s">
        <v>55</v>
      </c>
      <c r="C30" s="41">
        <v>4000000</v>
      </c>
      <c r="D30" s="42">
        <v>250068.2</v>
      </c>
    </row>
    <row r="31" spans="1:4" ht="31.5" x14ac:dyDescent="0.25">
      <c r="A31" s="31" t="s">
        <v>56</v>
      </c>
      <c r="B31" s="32" t="s">
        <v>57</v>
      </c>
      <c r="C31" s="33">
        <v>0</v>
      </c>
      <c r="D31" s="34">
        <v>-4.41</v>
      </c>
    </row>
    <row r="32" spans="1:4" ht="21" x14ac:dyDescent="0.25">
      <c r="A32" s="35" t="s">
        <v>58</v>
      </c>
      <c r="B32" s="36" t="s">
        <v>59</v>
      </c>
      <c r="C32" s="37">
        <v>0</v>
      </c>
      <c r="D32" s="38">
        <v>-4.41</v>
      </c>
    </row>
    <row r="33" spans="1:4" x14ac:dyDescent="0.25">
      <c r="A33" s="39" t="s">
        <v>60</v>
      </c>
      <c r="B33" s="40" t="s">
        <v>61</v>
      </c>
      <c r="C33" s="41">
        <v>0</v>
      </c>
      <c r="D33" s="42">
        <v>-4.41</v>
      </c>
    </row>
    <row r="34" spans="1:4" ht="31.5" x14ac:dyDescent="0.25">
      <c r="A34" s="31" t="s">
        <v>62</v>
      </c>
      <c r="B34" s="32" t="s">
        <v>63</v>
      </c>
      <c r="C34" s="33">
        <v>12340000</v>
      </c>
      <c r="D34" s="34">
        <v>415318.05</v>
      </c>
    </row>
    <row r="35" spans="1:4" ht="73.5" x14ac:dyDescent="0.25">
      <c r="A35" s="35" t="s">
        <v>64</v>
      </c>
      <c r="B35" s="36" t="s">
        <v>65</v>
      </c>
      <c r="C35" s="37">
        <v>12250000</v>
      </c>
      <c r="D35" s="38">
        <v>406318.05</v>
      </c>
    </row>
    <row r="36" spans="1:4" ht="56.25" x14ac:dyDescent="0.25">
      <c r="A36" s="39" t="s">
        <v>66</v>
      </c>
      <c r="B36" s="40" t="s">
        <v>67</v>
      </c>
      <c r="C36" s="41">
        <v>5000000</v>
      </c>
      <c r="D36" s="42">
        <v>334628.18</v>
      </c>
    </row>
    <row r="37" spans="1:4" ht="67.5" x14ac:dyDescent="0.25">
      <c r="A37" s="39" t="s">
        <v>68</v>
      </c>
      <c r="B37" s="40" t="s">
        <v>69</v>
      </c>
      <c r="C37" s="41">
        <v>0</v>
      </c>
      <c r="D37" s="42">
        <v>1127.19</v>
      </c>
    </row>
    <row r="38" spans="1:4" ht="67.5" x14ac:dyDescent="0.25">
      <c r="A38" s="39" t="s">
        <v>70</v>
      </c>
      <c r="B38" s="40" t="s">
        <v>71</v>
      </c>
      <c r="C38" s="41">
        <v>150000</v>
      </c>
      <c r="D38" s="42">
        <v>50164.08</v>
      </c>
    </row>
    <row r="39" spans="1:4" ht="33.75" x14ac:dyDescent="0.25">
      <c r="A39" s="39" t="s">
        <v>72</v>
      </c>
      <c r="B39" s="40" t="s">
        <v>73</v>
      </c>
      <c r="C39" s="41">
        <v>7100000</v>
      </c>
      <c r="D39" s="42">
        <v>20398.599999999999</v>
      </c>
    </row>
    <row r="40" spans="1:4" ht="69" customHeight="1" x14ac:dyDescent="0.25">
      <c r="A40" s="35" t="s">
        <v>74</v>
      </c>
      <c r="B40" s="36" t="s">
        <v>75</v>
      </c>
      <c r="C40" s="37">
        <v>90000</v>
      </c>
      <c r="D40" s="38">
        <v>9000</v>
      </c>
    </row>
    <row r="41" spans="1:4" ht="67.5" x14ac:dyDescent="0.25">
      <c r="A41" s="39" t="s">
        <v>76</v>
      </c>
      <c r="B41" s="40" t="s">
        <v>77</v>
      </c>
      <c r="C41" s="41">
        <v>90000</v>
      </c>
      <c r="D41" s="42">
        <v>9000</v>
      </c>
    </row>
    <row r="42" spans="1:4" ht="21" x14ac:dyDescent="0.25">
      <c r="A42" s="31" t="s">
        <v>78</v>
      </c>
      <c r="B42" s="32" t="s">
        <v>79</v>
      </c>
      <c r="C42" s="33">
        <v>291500</v>
      </c>
      <c r="D42" s="34">
        <v>1367.26</v>
      </c>
    </row>
    <row r="43" spans="1:4" ht="21" x14ac:dyDescent="0.25">
      <c r="A43" s="35" t="s">
        <v>80</v>
      </c>
      <c r="B43" s="36" t="s">
        <v>81</v>
      </c>
      <c r="C43" s="37">
        <v>291500</v>
      </c>
      <c r="D43" s="38">
        <v>1367.26</v>
      </c>
    </row>
    <row r="44" spans="1:4" ht="22.5" x14ac:dyDescent="0.25">
      <c r="A44" s="39" t="s">
        <v>82</v>
      </c>
      <c r="B44" s="40" t="s">
        <v>83</v>
      </c>
      <c r="C44" s="41">
        <v>155900</v>
      </c>
      <c r="D44" s="42">
        <v>5.45</v>
      </c>
    </row>
    <row r="45" spans="1:4" ht="12.75" customHeight="1" x14ac:dyDescent="0.25">
      <c r="A45" s="39" t="s">
        <v>84</v>
      </c>
      <c r="B45" s="40" t="s">
        <v>85</v>
      </c>
      <c r="C45" s="41">
        <v>87700</v>
      </c>
      <c r="D45" s="42">
        <v>0</v>
      </c>
    </row>
    <row r="46" spans="1:4" ht="22.5" x14ac:dyDescent="0.25">
      <c r="A46" s="39" t="s">
        <v>86</v>
      </c>
      <c r="B46" s="40" t="s">
        <v>87</v>
      </c>
      <c r="C46" s="41">
        <v>47900</v>
      </c>
      <c r="D46" s="42">
        <v>1361.81</v>
      </c>
    </row>
    <row r="47" spans="1:4" ht="21" x14ac:dyDescent="0.25">
      <c r="A47" s="31" t="s">
        <v>88</v>
      </c>
      <c r="B47" s="32" t="s">
        <v>89</v>
      </c>
      <c r="C47" s="33">
        <v>0</v>
      </c>
      <c r="D47" s="34">
        <v>9632.93</v>
      </c>
    </row>
    <row r="48" spans="1:4" x14ac:dyDescent="0.25">
      <c r="A48" s="35" t="s">
        <v>90</v>
      </c>
      <c r="B48" s="36" t="s">
        <v>91</v>
      </c>
      <c r="C48" s="37">
        <v>0</v>
      </c>
      <c r="D48" s="38">
        <v>9632.93</v>
      </c>
    </row>
    <row r="49" spans="1:4" x14ac:dyDescent="0.25">
      <c r="A49" s="39" t="s">
        <v>92</v>
      </c>
      <c r="B49" s="40" t="s">
        <v>93</v>
      </c>
      <c r="C49" s="41">
        <v>0</v>
      </c>
      <c r="D49" s="42">
        <v>9632.93</v>
      </c>
    </row>
    <row r="50" spans="1:4" ht="21" x14ac:dyDescent="0.25">
      <c r="A50" s="31" t="s">
        <v>94</v>
      </c>
      <c r="B50" s="32" t="s">
        <v>95</v>
      </c>
      <c r="C50" s="33">
        <v>3600000</v>
      </c>
      <c r="D50" s="34">
        <v>154089.76999999999</v>
      </c>
    </row>
    <row r="51" spans="1:4" ht="63" x14ac:dyDescent="0.25">
      <c r="A51" s="35" t="s">
        <v>96</v>
      </c>
      <c r="B51" s="36" t="s">
        <v>97</v>
      </c>
      <c r="C51" s="37">
        <v>200000</v>
      </c>
      <c r="D51" s="38">
        <v>0</v>
      </c>
    </row>
    <row r="52" spans="1:4" ht="78.75" x14ac:dyDescent="0.25">
      <c r="A52" s="39" t="s">
        <v>98</v>
      </c>
      <c r="B52" s="40" t="s">
        <v>99</v>
      </c>
      <c r="C52" s="41">
        <v>200000</v>
      </c>
      <c r="D52" s="42">
        <v>0</v>
      </c>
    </row>
    <row r="53" spans="1:4" ht="31.5" x14ac:dyDescent="0.25">
      <c r="A53" s="35" t="s">
        <v>100</v>
      </c>
      <c r="B53" s="36" t="s">
        <v>101</v>
      </c>
      <c r="C53" s="37">
        <v>2600000</v>
      </c>
      <c r="D53" s="38">
        <v>44673.19</v>
      </c>
    </row>
    <row r="54" spans="1:4" ht="33.75" x14ac:dyDescent="0.25">
      <c r="A54" s="39" t="s">
        <v>102</v>
      </c>
      <c r="B54" s="40" t="s">
        <v>103</v>
      </c>
      <c r="C54" s="41">
        <v>2600000</v>
      </c>
      <c r="D54" s="42">
        <v>44673.19</v>
      </c>
    </row>
    <row r="55" spans="1:4" ht="54.75" customHeight="1" x14ac:dyDescent="0.25">
      <c r="A55" s="35" t="s">
        <v>104</v>
      </c>
      <c r="B55" s="36" t="s">
        <v>105</v>
      </c>
      <c r="C55" s="37">
        <v>800000</v>
      </c>
      <c r="D55" s="38">
        <v>109416.58</v>
      </c>
    </row>
    <row r="56" spans="1:4" ht="56.25" x14ac:dyDescent="0.25">
      <c r="A56" s="39" t="s">
        <v>106</v>
      </c>
      <c r="B56" s="40" t="s">
        <v>107</v>
      </c>
      <c r="C56" s="41">
        <v>800000</v>
      </c>
      <c r="D56" s="42">
        <v>109416.58</v>
      </c>
    </row>
    <row r="57" spans="1:4" x14ac:dyDescent="0.25">
      <c r="A57" s="31" t="s">
        <v>108</v>
      </c>
      <c r="B57" s="32" t="s">
        <v>109</v>
      </c>
      <c r="C57" s="33">
        <v>422000</v>
      </c>
      <c r="D57" s="34">
        <v>251432.32000000001</v>
      </c>
    </row>
    <row r="58" spans="1:4" ht="21" x14ac:dyDescent="0.25">
      <c r="A58" s="35" t="s">
        <v>110</v>
      </c>
      <c r="B58" s="36" t="s">
        <v>111</v>
      </c>
      <c r="C58" s="37">
        <v>422000</v>
      </c>
      <c r="D58" s="38">
        <v>251432.32000000001</v>
      </c>
    </row>
    <row r="59" spans="1:4" ht="56.25" x14ac:dyDescent="0.25">
      <c r="A59" s="39" t="s">
        <v>112</v>
      </c>
      <c r="B59" s="40" t="s">
        <v>113</v>
      </c>
      <c r="C59" s="41">
        <v>422000</v>
      </c>
      <c r="D59" s="42">
        <v>251432.32000000001</v>
      </c>
    </row>
    <row r="60" spans="1:4" x14ac:dyDescent="0.25">
      <c r="A60" s="31" t="s">
        <v>114</v>
      </c>
      <c r="B60" s="32" t="s">
        <v>115</v>
      </c>
      <c r="C60" s="33">
        <v>0</v>
      </c>
      <c r="D60" s="34">
        <v>-71320.56</v>
      </c>
    </row>
    <row r="61" spans="1:4" x14ac:dyDescent="0.25">
      <c r="A61" s="35" t="s">
        <v>116</v>
      </c>
      <c r="B61" s="36" t="s">
        <v>117</v>
      </c>
      <c r="C61" s="37">
        <v>0</v>
      </c>
      <c r="D61" s="38">
        <v>-71320.56</v>
      </c>
    </row>
    <row r="62" spans="1:4" ht="22.5" x14ac:dyDescent="0.25">
      <c r="A62" s="39" t="s">
        <v>118</v>
      </c>
      <c r="B62" s="40" t="s">
        <v>119</v>
      </c>
      <c r="C62" s="41">
        <v>0</v>
      </c>
      <c r="D62" s="42">
        <v>-71320.56</v>
      </c>
    </row>
    <row r="63" spans="1:4" x14ac:dyDescent="0.25">
      <c r="A63" s="27" t="s">
        <v>120</v>
      </c>
      <c r="B63" s="28" t="s">
        <v>121</v>
      </c>
      <c r="C63" s="29">
        <f>C64+C84+C87</f>
        <v>1295739243.5799999</v>
      </c>
      <c r="D63" s="29">
        <f>D64+D84+D87</f>
        <v>28217593.439999998</v>
      </c>
    </row>
    <row r="64" spans="1:4" ht="31.5" x14ac:dyDescent="0.25">
      <c r="A64" s="31" t="s">
        <v>122</v>
      </c>
      <c r="B64" s="32" t="s">
        <v>123</v>
      </c>
      <c r="C64" s="33">
        <f>C65+C68+C73+C82</f>
        <v>1295739243.5799999</v>
      </c>
      <c r="D64" s="33">
        <f>D65+D68+D73</f>
        <v>28213810.149999999</v>
      </c>
    </row>
    <row r="65" spans="1:4" ht="21" x14ac:dyDescent="0.25">
      <c r="A65" s="35" t="s">
        <v>124</v>
      </c>
      <c r="B65" s="36" t="s">
        <v>125</v>
      </c>
      <c r="C65" s="37">
        <v>77137000</v>
      </c>
      <c r="D65" s="38">
        <v>6425550</v>
      </c>
    </row>
    <row r="66" spans="1:4" x14ac:dyDescent="0.25">
      <c r="A66" s="39" t="s">
        <v>126</v>
      </c>
      <c r="B66" s="40" t="s">
        <v>127</v>
      </c>
      <c r="C66" s="41">
        <v>63594400</v>
      </c>
      <c r="D66" s="42">
        <v>5297000</v>
      </c>
    </row>
    <row r="67" spans="1:4" ht="22.5" x14ac:dyDescent="0.25">
      <c r="A67" s="39" t="s">
        <v>128</v>
      </c>
      <c r="B67" s="40" t="s">
        <v>129</v>
      </c>
      <c r="C67" s="41">
        <v>13542600</v>
      </c>
      <c r="D67" s="42">
        <v>1128550</v>
      </c>
    </row>
    <row r="68" spans="1:4" ht="21" x14ac:dyDescent="0.25">
      <c r="A68" s="35" t="s">
        <v>130</v>
      </c>
      <c r="B68" s="36" t="s">
        <v>131</v>
      </c>
      <c r="C68" s="37">
        <f>C69+C70+C72+C71</f>
        <v>509658169.27999997</v>
      </c>
      <c r="D68" s="38">
        <v>0</v>
      </c>
    </row>
    <row r="69" spans="1:4" ht="22.5" x14ac:dyDescent="0.25">
      <c r="A69" s="39" t="s">
        <v>132</v>
      </c>
      <c r="B69" s="40" t="s">
        <v>133</v>
      </c>
      <c r="C69" s="41">
        <v>322776600</v>
      </c>
      <c r="D69" s="42">
        <v>0</v>
      </c>
    </row>
    <row r="70" spans="1:4" ht="67.5" x14ac:dyDescent="0.25">
      <c r="A70" s="39" t="s">
        <v>134</v>
      </c>
      <c r="B70" s="40" t="s">
        <v>135</v>
      </c>
      <c r="C70" s="41">
        <v>894720</v>
      </c>
      <c r="D70" s="42">
        <v>0</v>
      </c>
    </row>
    <row r="71" spans="1:4" ht="45" x14ac:dyDescent="0.25">
      <c r="A71" s="39" t="s">
        <v>136</v>
      </c>
      <c r="B71" s="40" t="s">
        <v>137</v>
      </c>
      <c r="C71" s="41">
        <v>1639800</v>
      </c>
      <c r="D71" s="42">
        <v>0</v>
      </c>
    </row>
    <row r="72" spans="1:4" x14ac:dyDescent="0.25">
      <c r="A72" s="39" t="s">
        <v>138</v>
      </c>
      <c r="B72" s="40" t="s">
        <v>139</v>
      </c>
      <c r="C72" s="41">
        <v>184347049.28</v>
      </c>
      <c r="D72" s="42">
        <v>0</v>
      </c>
    </row>
    <row r="73" spans="1:4" ht="21" x14ac:dyDescent="0.25">
      <c r="A73" s="35" t="s">
        <v>140</v>
      </c>
      <c r="B73" s="36" t="s">
        <v>141</v>
      </c>
      <c r="C73" s="37">
        <v>708459674.29999995</v>
      </c>
      <c r="D73" s="38">
        <v>21788260.149999999</v>
      </c>
    </row>
    <row r="74" spans="1:4" ht="33.75" x14ac:dyDescent="0.25">
      <c r="A74" s="39" t="s">
        <v>142</v>
      </c>
      <c r="B74" s="40" t="s">
        <v>143</v>
      </c>
      <c r="C74" s="41">
        <v>47261491</v>
      </c>
      <c r="D74" s="42">
        <v>1033640.15</v>
      </c>
    </row>
    <row r="75" spans="1:4" ht="56.25" x14ac:dyDescent="0.25">
      <c r="A75" s="39" t="s">
        <v>144</v>
      </c>
      <c r="B75" s="40" t="s">
        <v>145</v>
      </c>
      <c r="C75" s="41">
        <v>10648400</v>
      </c>
      <c r="D75" s="42">
        <v>0</v>
      </c>
    </row>
    <row r="76" spans="1:4" ht="56.25" x14ac:dyDescent="0.25">
      <c r="A76" s="39" t="s">
        <v>146</v>
      </c>
      <c r="B76" s="40" t="s">
        <v>147</v>
      </c>
      <c r="C76" s="41">
        <v>12586161</v>
      </c>
      <c r="D76" s="42">
        <v>0</v>
      </c>
    </row>
    <row r="77" spans="1:4" ht="45" x14ac:dyDescent="0.25">
      <c r="A77" s="39" t="s">
        <v>148</v>
      </c>
      <c r="B77" s="40" t="s">
        <v>149</v>
      </c>
      <c r="C77" s="41">
        <v>53600</v>
      </c>
      <c r="D77" s="42">
        <v>0</v>
      </c>
    </row>
    <row r="78" spans="1:4" ht="45" x14ac:dyDescent="0.25">
      <c r="A78" s="39" t="s">
        <v>150</v>
      </c>
      <c r="B78" s="40" t="s">
        <v>151</v>
      </c>
      <c r="C78" s="41">
        <v>834498</v>
      </c>
      <c r="D78" s="42">
        <v>0</v>
      </c>
    </row>
    <row r="79" spans="1:4" ht="56.25" x14ac:dyDescent="0.25">
      <c r="A79" s="39" t="s">
        <v>152</v>
      </c>
      <c r="B79" s="40" t="s">
        <v>153</v>
      </c>
      <c r="C79" s="41">
        <v>834498</v>
      </c>
      <c r="D79" s="42">
        <v>0</v>
      </c>
    </row>
    <row r="80" spans="1:4" ht="22.5" x14ac:dyDescent="0.25">
      <c r="A80" s="39" t="s">
        <v>154</v>
      </c>
      <c r="B80" s="40" t="s">
        <v>155</v>
      </c>
      <c r="C80" s="41">
        <v>432626.3</v>
      </c>
      <c r="D80" s="42">
        <v>0</v>
      </c>
    </row>
    <row r="81" spans="1:4" x14ac:dyDescent="0.25">
      <c r="A81" s="39" t="s">
        <v>156</v>
      </c>
      <c r="B81" s="40" t="s">
        <v>157</v>
      </c>
      <c r="C81" s="41">
        <v>635808400</v>
      </c>
      <c r="D81" s="42">
        <v>20754620</v>
      </c>
    </row>
    <row r="82" spans="1:4" x14ac:dyDescent="0.25">
      <c r="A82" s="35" t="s">
        <v>158</v>
      </c>
      <c r="B82" s="36" t="s">
        <v>159</v>
      </c>
      <c r="C82" s="37">
        <v>484400</v>
      </c>
      <c r="D82" s="38">
        <v>0</v>
      </c>
    </row>
    <row r="83" spans="1:4" ht="45" x14ac:dyDescent="0.25">
      <c r="A83" s="39" t="s">
        <v>160</v>
      </c>
      <c r="B83" s="40" t="s">
        <v>161</v>
      </c>
      <c r="C83" s="41">
        <v>484400</v>
      </c>
      <c r="D83" s="42">
        <v>0</v>
      </c>
    </row>
    <row r="84" spans="1:4" ht="52.5" x14ac:dyDescent="0.25">
      <c r="A84" s="31" t="s">
        <v>162</v>
      </c>
      <c r="B84" s="32" t="s">
        <v>163</v>
      </c>
      <c r="C84" s="33">
        <v>0</v>
      </c>
      <c r="D84" s="34">
        <v>38438.04</v>
      </c>
    </row>
    <row r="85" spans="1:4" ht="73.5" x14ac:dyDescent="0.25">
      <c r="A85" s="35" t="s">
        <v>164</v>
      </c>
      <c r="B85" s="36" t="s">
        <v>165</v>
      </c>
      <c r="C85" s="37">
        <v>0</v>
      </c>
      <c r="D85" s="38">
        <v>38438.04</v>
      </c>
    </row>
    <row r="86" spans="1:4" ht="67.5" x14ac:dyDescent="0.25">
      <c r="A86" s="39" t="s">
        <v>166</v>
      </c>
      <c r="B86" s="40" t="s">
        <v>167</v>
      </c>
      <c r="C86" s="41">
        <v>0</v>
      </c>
      <c r="D86" s="42">
        <v>38438.04</v>
      </c>
    </row>
    <row r="87" spans="1:4" ht="42" x14ac:dyDescent="0.25">
      <c r="A87" s="31" t="s">
        <v>168</v>
      </c>
      <c r="B87" s="32" t="s">
        <v>169</v>
      </c>
      <c r="C87" s="33">
        <v>0</v>
      </c>
      <c r="D87" s="34">
        <f>D88</f>
        <v>-34654.75</v>
      </c>
    </row>
    <row r="88" spans="1:4" ht="42" x14ac:dyDescent="0.25">
      <c r="A88" s="35" t="s">
        <v>170</v>
      </c>
      <c r="B88" s="36" t="s">
        <v>171</v>
      </c>
      <c r="C88" s="37">
        <v>0</v>
      </c>
      <c r="D88" s="38">
        <f>D89+D90+D91</f>
        <v>-34654.75</v>
      </c>
    </row>
    <row r="89" spans="1:4" ht="45" x14ac:dyDescent="0.25">
      <c r="A89" s="39" t="s">
        <v>172</v>
      </c>
      <c r="B89" s="40" t="s">
        <v>173</v>
      </c>
      <c r="C89" s="41">
        <v>0</v>
      </c>
      <c r="D89" s="42">
        <v>9651.08</v>
      </c>
    </row>
    <row r="90" spans="1:4" ht="45" x14ac:dyDescent="0.25">
      <c r="A90" s="39" t="s">
        <v>174</v>
      </c>
      <c r="B90" s="40" t="s">
        <v>175</v>
      </c>
      <c r="C90" s="41">
        <v>0</v>
      </c>
      <c r="D90" s="42">
        <v>-37264.82</v>
      </c>
    </row>
    <row r="91" spans="1:4" ht="45" x14ac:dyDescent="0.25">
      <c r="A91" s="39" t="s">
        <v>176</v>
      </c>
      <c r="B91" s="40" t="s">
        <v>177</v>
      </c>
      <c r="C91" s="41">
        <v>0</v>
      </c>
      <c r="D91" s="43">
        <v>-7041.01</v>
      </c>
    </row>
    <row r="92" spans="1:4" x14ac:dyDescent="0.25">
      <c r="A92" s="44" t="s">
        <v>178</v>
      </c>
      <c r="B92" s="45"/>
      <c r="C92" s="46">
        <f>C63+C5</f>
        <v>1664565843.5799999</v>
      </c>
      <c r="D92" s="46">
        <f>D63+D5</f>
        <v>50623187.739999995</v>
      </c>
    </row>
    <row r="93" spans="1:4" x14ac:dyDescent="0.25">
      <c r="A93" s="20"/>
      <c r="B93" s="20"/>
      <c r="C93" s="20"/>
      <c r="D93" s="20"/>
    </row>
    <row r="94" spans="1:4" x14ac:dyDescent="0.25">
      <c r="A94" s="17"/>
      <c r="B94" s="18"/>
      <c r="C94" s="18"/>
      <c r="D94" s="18"/>
    </row>
    <row r="95" spans="1:4" ht="21" x14ac:dyDescent="0.25">
      <c r="A95" s="21" t="s">
        <v>254</v>
      </c>
      <c r="B95" s="22" t="s">
        <v>253</v>
      </c>
      <c r="C95" s="48" t="s">
        <v>252</v>
      </c>
      <c r="D95" s="49" t="s">
        <v>179</v>
      </c>
    </row>
    <row r="96" spans="1:4" x14ac:dyDescent="0.25">
      <c r="A96" s="24" t="s">
        <v>2</v>
      </c>
      <c r="B96" s="25" t="s">
        <v>3</v>
      </c>
      <c r="C96" s="25" t="s">
        <v>4</v>
      </c>
      <c r="D96" s="26" t="s">
        <v>5</v>
      </c>
    </row>
    <row r="97" spans="1:4" x14ac:dyDescent="0.25">
      <c r="A97" s="27" t="s">
        <v>180</v>
      </c>
      <c r="B97" s="28" t="s">
        <v>181</v>
      </c>
      <c r="C97" s="47">
        <v>117715169.31999999</v>
      </c>
      <c r="D97" s="30">
        <v>4935154.9000000004</v>
      </c>
    </row>
    <row r="98" spans="1:4" ht="34.5" customHeight="1" x14ac:dyDescent="0.25">
      <c r="A98" s="51" t="s">
        <v>182</v>
      </c>
      <c r="B98" s="52" t="s">
        <v>183</v>
      </c>
      <c r="C98" s="53">
        <v>150000</v>
      </c>
      <c r="D98" s="54">
        <v>1989</v>
      </c>
    </row>
    <row r="99" spans="1:4" ht="45" x14ac:dyDescent="0.25">
      <c r="A99" s="51" t="s">
        <v>184</v>
      </c>
      <c r="B99" s="52" t="s">
        <v>185</v>
      </c>
      <c r="C99" s="53">
        <v>78126669.200000003</v>
      </c>
      <c r="D99" s="54">
        <v>3880135.58</v>
      </c>
    </row>
    <row r="100" spans="1:4" x14ac:dyDescent="0.25">
      <c r="A100" s="51" t="s">
        <v>186</v>
      </c>
      <c r="B100" s="52" t="s">
        <v>187</v>
      </c>
      <c r="C100" s="53">
        <v>53600</v>
      </c>
      <c r="D100" s="54">
        <v>0</v>
      </c>
    </row>
    <row r="101" spans="1:4" ht="33.75" x14ac:dyDescent="0.25">
      <c r="A101" s="51" t="s">
        <v>188</v>
      </c>
      <c r="B101" s="52" t="s">
        <v>189</v>
      </c>
      <c r="C101" s="53">
        <v>14982618</v>
      </c>
      <c r="D101" s="54">
        <v>548212.04</v>
      </c>
    </row>
    <row r="102" spans="1:4" x14ac:dyDescent="0.25">
      <c r="A102" s="51" t="s">
        <v>190</v>
      </c>
      <c r="B102" s="52" t="s">
        <v>191</v>
      </c>
      <c r="C102" s="53">
        <v>1881900</v>
      </c>
      <c r="D102" s="54">
        <v>0</v>
      </c>
    </row>
    <row r="103" spans="1:4" x14ac:dyDescent="0.25">
      <c r="A103" s="51" t="s">
        <v>192</v>
      </c>
      <c r="B103" s="52" t="s">
        <v>193</v>
      </c>
      <c r="C103" s="53">
        <v>497000</v>
      </c>
      <c r="D103" s="54">
        <v>0</v>
      </c>
    </row>
    <row r="104" spans="1:4" x14ac:dyDescent="0.25">
      <c r="A104" s="51" t="s">
        <v>194</v>
      </c>
      <c r="B104" s="52" t="s">
        <v>195</v>
      </c>
      <c r="C104" s="53">
        <v>22023382.120000001</v>
      </c>
      <c r="D104" s="54">
        <v>504818.28</v>
      </c>
    </row>
    <row r="105" spans="1:4" ht="21" x14ac:dyDescent="0.25">
      <c r="A105" s="27" t="s">
        <v>196</v>
      </c>
      <c r="B105" s="28" t="s">
        <v>197</v>
      </c>
      <c r="C105" s="47">
        <v>1890000</v>
      </c>
      <c r="D105" s="30">
        <v>0</v>
      </c>
    </row>
    <row r="106" spans="1:4" ht="33.75" x14ac:dyDescent="0.25">
      <c r="A106" s="51" t="s">
        <v>198</v>
      </c>
      <c r="B106" s="52" t="s">
        <v>199</v>
      </c>
      <c r="C106" s="53">
        <v>1890000</v>
      </c>
      <c r="D106" s="54">
        <v>0</v>
      </c>
    </row>
    <row r="107" spans="1:4" x14ac:dyDescent="0.25">
      <c r="A107" s="27" t="s">
        <v>200</v>
      </c>
      <c r="B107" s="28" t="s">
        <v>201</v>
      </c>
      <c r="C107" s="47">
        <v>69743724.060000002</v>
      </c>
      <c r="D107" s="30">
        <v>172022.18</v>
      </c>
    </row>
    <row r="108" spans="1:4" x14ac:dyDescent="0.25">
      <c r="A108" s="51" t="s">
        <v>202</v>
      </c>
      <c r="B108" s="52" t="s">
        <v>203</v>
      </c>
      <c r="C108" s="53">
        <v>54769926</v>
      </c>
      <c r="D108" s="54">
        <v>172022.18</v>
      </c>
    </row>
    <row r="109" spans="1:4" x14ac:dyDescent="0.25">
      <c r="A109" s="51" t="s">
        <v>204</v>
      </c>
      <c r="B109" s="52" t="s">
        <v>205</v>
      </c>
      <c r="C109" s="53">
        <v>14973798.060000001</v>
      </c>
      <c r="D109" s="54">
        <v>0</v>
      </c>
    </row>
    <row r="110" spans="1:4" x14ac:dyDescent="0.25">
      <c r="A110" s="27" t="s">
        <v>206</v>
      </c>
      <c r="B110" s="28" t="s">
        <v>207</v>
      </c>
      <c r="C110" s="47">
        <v>199025009.19999999</v>
      </c>
      <c r="D110" s="30">
        <v>327121.09999999998</v>
      </c>
    </row>
    <row r="111" spans="1:4" x14ac:dyDescent="0.25">
      <c r="A111" s="51" t="s">
        <v>208</v>
      </c>
      <c r="B111" s="52" t="s">
        <v>209</v>
      </c>
      <c r="C111" s="53">
        <v>2174220</v>
      </c>
      <c r="D111" s="54">
        <v>0</v>
      </c>
    </row>
    <row r="112" spans="1:4" x14ac:dyDescent="0.25">
      <c r="A112" s="51" t="s">
        <v>210</v>
      </c>
      <c r="B112" s="52" t="s">
        <v>211</v>
      </c>
      <c r="C112" s="53">
        <v>196009544.19999999</v>
      </c>
      <c r="D112" s="54">
        <v>327121.09999999998</v>
      </c>
    </row>
    <row r="113" spans="1:4" x14ac:dyDescent="0.25">
      <c r="A113" s="51" t="s">
        <v>212</v>
      </c>
      <c r="B113" s="52" t="s">
        <v>213</v>
      </c>
      <c r="C113" s="53">
        <v>841245</v>
      </c>
      <c r="D113" s="54">
        <v>0</v>
      </c>
    </row>
    <row r="114" spans="1:4" x14ac:dyDescent="0.25">
      <c r="A114" s="27" t="s">
        <v>214</v>
      </c>
      <c r="B114" s="28" t="s">
        <v>215</v>
      </c>
      <c r="C114" s="47">
        <v>1045042963.4</v>
      </c>
      <c r="D114" s="30">
        <v>25461912.300000001</v>
      </c>
    </row>
    <row r="115" spans="1:4" x14ac:dyDescent="0.25">
      <c r="A115" s="51" t="s">
        <v>216</v>
      </c>
      <c r="B115" s="52" t="s">
        <v>217</v>
      </c>
      <c r="C115" s="53">
        <v>402433552.66000003</v>
      </c>
      <c r="D115" s="54">
        <v>7116954.8200000003</v>
      </c>
    </row>
    <row r="116" spans="1:4" x14ac:dyDescent="0.25">
      <c r="A116" s="51" t="s">
        <v>218</v>
      </c>
      <c r="B116" s="52" t="s">
        <v>219</v>
      </c>
      <c r="C116" s="53">
        <v>525093155.33999997</v>
      </c>
      <c r="D116" s="54">
        <v>13983132.9</v>
      </c>
    </row>
    <row r="117" spans="1:4" x14ac:dyDescent="0.25">
      <c r="A117" s="51" t="s">
        <v>220</v>
      </c>
      <c r="B117" s="52" t="s">
        <v>221</v>
      </c>
      <c r="C117" s="53">
        <v>78416499.400000006</v>
      </c>
      <c r="D117" s="54">
        <v>2699197.78</v>
      </c>
    </row>
    <row r="118" spans="1:4" x14ac:dyDescent="0.25">
      <c r="A118" s="51" t="s">
        <v>222</v>
      </c>
      <c r="B118" s="52" t="s">
        <v>223</v>
      </c>
      <c r="C118" s="53">
        <v>2441800</v>
      </c>
      <c r="D118" s="54">
        <v>0</v>
      </c>
    </row>
    <row r="119" spans="1:4" x14ac:dyDescent="0.25">
      <c r="A119" s="51" t="s">
        <v>224</v>
      </c>
      <c r="B119" s="52" t="s">
        <v>225</v>
      </c>
      <c r="C119" s="53">
        <v>36657956</v>
      </c>
      <c r="D119" s="54">
        <v>1662626.8</v>
      </c>
    </row>
    <row r="120" spans="1:4" x14ac:dyDescent="0.25">
      <c r="A120" s="27" t="s">
        <v>226</v>
      </c>
      <c r="B120" s="28" t="s">
        <v>227</v>
      </c>
      <c r="C120" s="47">
        <v>130416514.2</v>
      </c>
      <c r="D120" s="30">
        <v>4009344.61</v>
      </c>
    </row>
    <row r="121" spans="1:4" x14ac:dyDescent="0.25">
      <c r="A121" s="51" t="s">
        <v>228</v>
      </c>
      <c r="B121" s="52" t="s">
        <v>229</v>
      </c>
      <c r="C121" s="53">
        <v>100580468.2</v>
      </c>
      <c r="D121" s="54">
        <v>2811392.57</v>
      </c>
    </row>
    <row r="122" spans="1:4" x14ac:dyDescent="0.25">
      <c r="A122" s="51" t="s">
        <v>230</v>
      </c>
      <c r="B122" s="52" t="s">
        <v>231</v>
      </c>
      <c r="C122" s="53">
        <v>29836046</v>
      </c>
      <c r="D122" s="54">
        <v>1197952.04</v>
      </c>
    </row>
    <row r="123" spans="1:4" x14ac:dyDescent="0.25">
      <c r="A123" s="27" t="s">
        <v>232</v>
      </c>
      <c r="B123" s="28" t="s">
        <v>233</v>
      </c>
      <c r="C123" s="47">
        <v>61348996</v>
      </c>
      <c r="D123" s="30">
        <v>565247.89</v>
      </c>
    </row>
    <row r="124" spans="1:4" x14ac:dyDescent="0.25">
      <c r="A124" s="51" t="s">
        <v>234</v>
      </c>
      <c r="B124" s="52" t="s">
        <v>235</v>
      </c>
      <c r="C124" s="53">
        <v>7118000</v>
      </c>
      <c r="D124" s="54">
        <v>562247.89</v>
      </c>
    </row>
    <row r="125" spans="1:4" x14ac:dyDescent="0.25">
      <c r="A125" s="51" t="s">
        <v>236</v>
      </c>
      <c r="B125" s="52" t="s">
        <v>237</v>
      </c>
      <c r="C125" s="53">
        <v>14633996</v>
      </c>
      <c r="D125" s="54">
        <v>3000</v>
      </c>
    </row>
    <row r="126" spans="1:4" x14ac:dyDescent="0.25">
      <c r="A126" s="51" t="s">
        <v>238</v>
      </c>
      <c r="B126" s="52" t="s">
        <v>239</v>
      </c>
      <c r="C126" s="53">
        <v>39597000</v>
      </c>
      <c r="D126" s="54">
        <v>0</v>
      </c>
    </row>
    <row r="127" spans="1:4" x14ac:dyDescent="0.25">
      <c r="A127" s="27" t="s">
        <v>240</v>
      </c>
      <c r="B127" s="28" t="s">
        <v>241</v>
      </c>
      <c r="C127" s="47">
        <v>9863167.4000000004</v>
      </c>
      <c r="D127" s="30">
        <v>452787.91</v>
      </c>
    </row>
    <row r="128" spans="1:4" x14ac:dyDescent="0.25">
      <c r="A128" s="51" t="s">
        <v>242</v>
      </c>
      <c r="B128" s="52" t="s">
        <v>243</v>
      </c>
      <c r="C128" s="53">
        <v>9863167.4000000004</v>
      </c>
      <c r="D128" s="54">
        <v>452787.91</v>
      </c>
    </row>
    <row r="129" spans="1:4" ht="21" x14ac:dyDescent="0.25">
      <c r="A129" s="27" t="s">
        <v>244</v>
      </c>
      <c r="B129" s="28" t="s">
        <v>245</v>
      </c>
      <c r="C129" s="47">
        <v>483000</v>
      </c>
      <c r="D129" s="30">
        <v>0</v>
      </c>
    </row>
    <row r="130" spans="1:4" ht="22.5" x14ac:dyDescent="0.25">
      <c r="A130" s="51" t="s">
        <v>246</v>
      </c>
      <c r="B130" s="52" t="s">
        <v>247</v>
      </c>
      <c r="C130" s="53">
        <v>483000</v>
      </c>
      <c r="D130" s="54">
        <v>0</v>
      </c>
    </row>
    <row r="131" spans="1:4" ht="31.5" x14ac:dyDescent="0.25">
      <c r="A131" s="27" t="s">
        <v>248</v>
      </c>
      <c r="B131" s="28" t="s">
        <v>249</v>
      </c>
      <c r="C131" s="47">
        <v>44037300</v>
      </c>
      <c r="D131" s="30">
        <v>4255525</v>
      </c>
    </row>
    <row r="132" spans="1:4" ht="33.75" x14ac:dyDescent="0.25">
      <c r="A132" s="51" t="s">
        <v>250</v>
      </c>
      <c r="B132" s="52" t="s">
        <v>251</v>
      </c>
      <c r="C132" s="53">
        <v>44037300</v>
      </c>
      <c r="D132" s="54">
        <v>4255525</v>
      </c>
    </row>
    <row r="133" spans="1:4" x14ac:dyDescent="0.25">
      <c r="A133" s="44" t="s">
        <v>178</v>
      </c>
      <c r="B133" s="45"/>
      <c r="C133" s="50">
        <v>1679565843.5799999</v>
      </c>
      <c r="D133" s="46">
        <f>D97+D105+D107+D110+D114+D120+D123+D127+D129+D131</f>
        <v>40179115.890000001</v>
      </c>
    </row>
    <row r="134" spans="1:4" x14ac:dyDescent="0.25">
      <c r="A134" s="19"/>
      <c r="B134" s="19"/>
      <c r="C134" s="19"/>
      <c r="D134" s="19"/>
    </row>
    <row r="135" spans="1:4" x14ac:dyDescent="0.25">
      <c r="A135" s="4" t="s">
        <v>255</v>
      </c>
      <c r="B135" s="5"/>
      <c r="C135" s="5"/>
      <c r="D135" s="6"/>
    </row>
    <row r="136" spans="1:4" ht="22.5" x14ac:dyDescent="0.25">
      <c r="A136" s="7">
        <v>1020000</v>
      </c>
      <c r="B136" s="8" t="s">
        <v>256</v>
      </c>
      <c r="C136" s="9"/>
      <c r="D136" s="7"/>
    </row>
    <row r="137" spans="1:4" ht="22.5" x14ac:dyDescent="0.25">
      <c r="A137" s="10">
        <v>1060000</v>
      </c>
      <c r="B137" s="11" t="s">
        <v>257</v>
      </c>
      <c r="C137" s="9"/>
      <c r="D137" s="16">
        <v>249757447.15000001</v>
      </c>
    </row>
    <row r="138" spans="1:4" ht="22.5" x14ac:dyDescent="0.25">
      <c r="A138" s="10">
        <v>1050000</v>
      </c>
      <c r="B138" s="11" t="s">
        <v>258</v>
      </c>
      <c r="C138" s="9">
        <v>15000000</v>
      </c>
      <c r="D138" s="16">
        <v>-260201519</v>
      </c>
    </row>
    <row r="139" spans="1:4" x14ac:dyDescent="0.25">
      <c r="A139" s="12"/>
      <c r="B139" s="13" t="s">
        <v>259</v>
      </c>
      <c r="C139" s="14">
        <f>C133-C92</f>
        <v>15000000</v>
      </c>
      <c r="D139" s="14">
        <f>D133-D92</f>
        <v>-10444071.849999994</v>
      </c>
    </row>
    <row r="141" spans="1:4" x14ac:dyDescent="0.25">
      <c r="D141" s="15"/>
    </row>
  </sheetData>
  <mergeCells count="4">
    <mergeCell ref="A94:D94"/>
    <mergeCell ref="A135:D135"/>
    <mergeCell ref="A1:D1"/>
    <mergeCell ref="A2:D2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43F41B-591F-4876-AC8D-1367652B575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cp:lastModifiedBy>PUSER00_7</cp:lastModifiedBy>
  <cp:lastPrinted>2020-03-12T10:17:50Z</cp:lastPrinted>
  <dcterms:created xsi:type="dcterms:W3CDTF">2020-03-12T08:40:10Z</dcterms:created>
  <dcterms:modified xsi:type="dcterms:W3CDTF">2020-03-12T10:19:15Z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РЧБ для сверки БР (копия от 22.01.2020 4_44_44)(25).xlsx</vt:lpwstr>
  </property>
  <property fmtid="{D5CDD505-2E9C-101B-9397-08002B2CF9AE}" pid="3" name="Название отчета">
    <vt:lpwstr>РЧБ для сверки БР (копия от 22.01.2020 4_44_44)(25).xlsx</vt:lpwstr>
  </property>
  <property fmtid="{D5CDD505-2E9C-101B-9397-08002B2CF9AE}" pid="4" name="Версия клиента">
    <vt:lpwstr>19.2.40.3020</vt:lpwstr>
  </property>
  <property fmtid="{D5CDD505-2E9C-101B-9397-08002B2CF9AE}" pid="5" name="Версия базы">
    <vt:lpwstr>19.2.2804.1576810810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