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 firstSheet="1" activeTab="2"/>
  </bookViews>
  <sheets>
    <sheet name="!!!расчет изменения цен ЗА НЕДЕ" sheetId="1" r:id="rId1"/>
    <sheet name="среда ПРОШЛОЙ недели" sheetId="2" r:id="rId2"/>
    <sheet name="среда ОТЧЕТНОЙ недели " sheetId="39" r:id="rId3"/>
    <sheet name="Лист1" sheetId="40" r:id="rId4"/>
  </sheets>
  <calcPr calcId="144525"/>
</workbook>
</file>

<file path=xl/calcChain.xml><?xml version="1.0" encoding="utf-8"?>
<calcChain xmlns="http://schemas.openxmlformats.org/spreadsheetml/2006/main">
  <c r="J84" i="2" l="1"/>
  <c r="J77" i="39" l="1"/>
  <c r="I80" i="2"/>
  <c r="E66" i="2" l="1"/>
  <c r="Q67" i="2" l="1"/>
  <c r="Q68" i="2"/>
  <c r="Q69" i="2"/>
  <c r="Q70" i="2"/>
  <c r="Q71" i="2"/>
  <c r="Q72" i="2"/>
  <c r="Q73" i="2"/>
  <c r="Q74" i="2"/>
  <c r="Q76" i="2"/>
  <c r="Q77" i="2"/>
  <c r="Q78" i="2"/>
  <c r="Q80" i="2"/>
  <c r="Q81" i="2"/>
  <c r="Q82" i="2"/>
  <c r="Q83" i="2"/>
  <c r="Q84" i="2"/>
  <c r="Q85" i="2"/>
  <c r="Q86" i="2"/>
  <c r="Q88" i="2"/>
  <c r="Q89" i="2"/>
  <c r="Q91" i="2"/>
  <c r="Q92" i="2"/>
  <c r="Q93" i="2"/>
  <c r="Q94" i="2"/>
  <c r="Q95" i="2"/>
  <c r="Q96" i="2"/>
  <c r="Q98" i="2"/>
  <c r="Q99" i="2"/>
  <c r="Q100" i="2"/>
  <c r="Q101" i="2"/>
  <c r="Q102" i="2"/>
  <c r="Q103" i="2"/>
  <c r="Q104" i="2"/>
  <c r="Q106" i="2"/>
  <c r="Q107" i="2"/>
  <c r="Q108" i="2"/>
  <c r="Q109" i="2"/>
  <c r="Q110" i="2"/>
  <c r="Q112" i="2"/>
  <c r="Q66" i="2"/>
  <c r="P67" i="2"/>
  <c r="P68" i="2"/>
  <c r="P69" i="2"/>
  <c r="P70" i="2"/>
  <c r="P71" i="2"/>
  <c r="P72" i="2"/>
  <c r="P73" i="2"/>
  <c r="P74" i="2"/>
  <c r="P76" i="2"/>
  <c r="P77" i="2"/>
  <c r="P78" i="2"/>
  <c r="P80" i="2"/>
  <c r="P81" i="2"/>
  <c r="P82" i="2"/>
  <c r="P83" i="2"/>
  <c r="P84" i="2"/>
  <c r="P85" i="2"/>
  <c r="P86" i="2"/>
  <c r="P88" i="2"/>
  <c r="P89" i="2"/>
  <c r="P91" i="2"/>
  <c r="P92" i="2"/>
  <c r="P93" i="2"/>
  <c r="P94" i="2"/>
  <c r="P95" i="2"/>
  <c r="P96" i="2"/>
  <c r="P98" i="2"/>
  <c r="P99" i="2"/>
  <c r="P100" i="2"/>
  <c r="P101" i="2"/>
  <c r="P102" i="2"/>
  <c r="P103" i="2"/>
  <c r="P104" i="2"/>
  <c r="P106" i="2"/>
  <c r="P107" i="2"/>
  <c r="P108" i="2"/>
  <c r="P109" i="2"/>
  <c r="P110" i="2"/>
  <c r="P112" i="2"/>
  <c r="P66" i="2"/>
  <c r="O67" i="2"/>
  <c r="O68" i="2"/>
  <c r="O69" i="2"/>
  <c r="O70" i="2"/>
  <c r="O71" i="2"/>
  <c r="O72" i="2"/>
  <c r="O73" i="2"/>
  <c r="O74" i="2"/>
  <c r="O76" i="2"/>
  <c r="O77" i="2"/>
  <c r="O78" i="2"/>
  <c r="O80" i="2"/>
  <c r="O81" i="2"/>
  <c r="O82" i="2"/>
  <c r="O83" i="2"/>
  <c r="O84" i="2"/>
  <c r="O85" i="2"/>
  <c r="O86" i="2"/>
  <c r="O88" i="2"/>
  <c r="O89" i="2"/>
  <c r="O91" i="2"/>
  <c r="O92" i="2"/>
  <c r="O93" i="2"/>
  <c r="O94" i="2"/>
  <c r="O95" i="2"/>
  <c r="O96" i="2"/>
  <c r="O98" i="2"/>
  <c r="O99" i="2"/>
  <c r="O100" i="2"/>
  <c r="O101" i="2"/>
  <c r="O102" i="2"/>
  <c r="O103" i="2"/>
  <c r="O104" i="2"/>
  <c r="O106" i="2"/>
  <c r="O107" i="2"/>
  <c r="O108" i="2"/>
  <c r="O109" i="2"/>
  <c r="O110" i="2"/>
  <c r="O112" i="2"/>
  <c r="O66" i="2"/>
  <c r="Q109" i="39" l="1"/>
  <c r="Q59" i="1" s="1"/>
  <c r="P109" i="39"/>
  <c r="P59" i="1" s="1"/>
  <c r="O109" i="39"/>
  <c r="O59" i="1" s="1"/>
  <c r="N109" i="39"/>
  <c r="M109" i="39"/>
  <c r="L109" i="39"/>
  <c r="K109" i="39"/>
  <c r="J109" i="39"/>
  <c r="I109" i="39"/>
  <c r="H109" i="39"/>
  <c r="G109" i="39"/>
  <c r="F109" i="39"/>
  <c r="E109" i="39"/>
  <c r="D109" i="39"/>
  <c r="C109" i="39"/>
  <c r="Q107" i="39"/>
  <c r="Q57" i="1" s="1"/>
  <c r="P107" i="39"/>
  <c r="P57" i="1" s="1"/>
  <c r="O107" i="39"/>
  <c r="O57" i="1" s="1"/>
  <c r="N107" i="39"/>
  <c r="M107" i="39"/>
  <c r="L107" i="39"/>
  <c r="K107" i="39"/>
  <c r="J107" i="39"/>
  <c r="I107" i="39"/>
  <c r="H107" i="39"/>
  <c r="G107" i="39"/>
  <c r="F107" i="39"/>
  <c r="E107" i="39"/>
  <c r="D107" i="39"/>
  <c r="C107" i="39"/>
  <c r="Q106" i="39"/>
  <c r="Q56" i="1" s="1"/>
  <c r="P106" i="39"/>
  <c r="P56" i="1" s="1"/>
  <c r="O106" i="39"/>
  <c r="O56" i="1" s="1"/>
  <c r="N106" i="39"/>
  <c r="M106" i="39"/>
  <c r="L106" i="39"/>
  <c r="K106" i="39"/>
  <c r="J106" i="39"/>
  <c r="I106" i="39"/>
  <c r="H106" i="39"/>
  <c r="G106" i="39"/>
  <c r="F106" i="39"/>
  <c r="E106" i="39"/>
  <c r="D106" i="39"/>
  <c r="C106" i="39"/>
  <c r="Q105" i="39"/>
  <c r="Q55" i="1" s="1"/>
  <c r="P105" i="39"/>
  <c r="P55" i="1" s="1"/>
  <c r="O105" i="39"/>
  <c r="O55" i="1" s="1"/>
  <c r="N105" i="39"/>
  <c r="M105" i="39"/>
  <c r="L105" i="39"/>
  <c r="K105" i="39"/>
  <c r="J105" i="39"/>
  <c r="I105" i="39"/>
  <c r="H105" i="39"/>
  <c r="G105" i="39"/>
  <c r="F105" i="39"/>
  <c r="E105" i="39"/>
  <c r="D105" i="39"/>
  <c r="C105" i="39"/>
  <c r="Q104" i="39"/>
  <c r="Q54" i="1" s="1"/>
  <c r="P104" i="39"/>
  <c r="P54" i="1" s="1"/>
  <c r="O104" i="39"/>
  <c r="O54" i="1" s="1"/>
  <c r="N104" i="39"/>
  <c r="M104" i="39"/>
  <c r="L104" i="39"/>
  <c r="K104" i="39"/>
  <c r="J104" i="39"/>
  <c r="I104" i="39"/>
  <c r="H104" i="39"/>
  <c r="G104" i="39"/>
  <c r="F104" i="39"/>
  <c r="E104" i="39"/>
  <c r="D104" i="39"/>
  <c r="C104" i="39"/>
  <c r="A104" i="39"/>
  <c r="A105" i="39" s="1"/>
  <c r="A106" i="39" s="1"/>
  <c r="A107" i="39" s="1"/>
  <c r="Q103" i="39"/>
  <c r="Q53" i="1" s="1"/>
  <c r="P103" i="39"/>
  <c r="P53" i="1" s="1"/>
  <c r="O103" i="39"/>
  <c r="O53" i="1" s="1"/>
  <c r="N103" i="39"/>
  <c r="M103" i="39"/>
  <c r="L103" i="39"/>
  <c r="K103" i="39"/>
  <c r="J103" i="39"/>
  <c r="I103" i="39"/>
  <c r="H103" i="39"/>
  <c r="G103" i="39"/>
  <c r="F103" i="39"/>
  <c r="E103" i="39"/>
  <c r="D103" i="39"/>
  <c r="C103" i="39"/>
  <c r="Q101" i="39"/>
  <c r="Q51" i="1" s="1"/>
  <c r="P101" i="39"/>
  <c r="P51" i="1" s="1"/>
  <c r="O101" i="39"/>
  <c r="O51" i="1" s="1"/>
  <c r="N101" i="39"/>
  <c r="M101" i="39"/>
  <c r="L101" i="39"/>
  <c r="K101" i="39"/>
  <c r="J101" i="39"/>
  <c r="I101" i="39"/>
  <c r="H101" i="39"/>
  <c r="G101" i="39"/>
  <c r="F101" i="39"/>
  <c r="E101" i="39"/>
  <c r="D101" i="39"/>
  <c r="C101" i="39"/>
  <c r="Q100" i="39"/>
  <c r="Q50" i="1" s="1"/>
  <c r="P100" i="39"/>
  <c r="P50" i="1" s="1"/>
  <c r="O100" i="39"/>
  <c r="O50" i="1" s="1"/>
  <c r="N100" i="39"/>
  <c r="M100" i="39"/>
  <c r="L100" i="39"/>
  <c r="K100" i="39"/>
  <c r="J100" i="39"/>
  <c r="I100" i="39"/>
  <c r="H100" i="39"/>
  <c r="G100" i="39"/>
  <c r="F100" i="39"/>
  <c r="E100" i="39"/>
  <c r="D100" i="39"/>
  <c r="C100" i="39"/>
  <c r="Q99" i="39"/>
  <c r="Q49" i="1" s="1"/>
  <c r="P99" i="39"/>
  <c r="P49" i="1" s="1"/>
  <c r="O99" i="39"/>
  <c r="O49" i="1" s="1"/>
  <c r="N99" i="39"/>
  <c r="M99" i="39"/>
  <c r="L99" i="39"/>
  <c r="K99" i="39"/>
  <c r="J99" i="39"/>
  <c r="I99" i="39"/>
  <c r="H99" i="39"/>
  <c r="G99" i="39"/>
  <c r="F99" i="39"/>
  <c r="E99" i="39"/>
  <c r="D99" i="39"/>
  <c r="C99" i="39"/>
  <c r="Q98" i="39"/>
  <c r="Q48" i="1" s="1"/>
  <c r="P98" i="39"/>
  <c r="P48" i="1" s="1"/>
  <c r="O98" i="39"/>
  <c r="O48" i="1" s="1"/>
  <c r="N98" i="39"/>
  <c r="M98" i="39"/>
  <c r="L98" i="39"/>
  <c r="K98" i="39"/>
  <c r="J98" i="39"/>
  <c r="I98" i="39"/>
  <c r="H98" i="39"/>
  <c r="G98" i="39"/>
  <c r="F98" i="39"/>
  <c r="E98" i="39"/>
  <c r="D98" i="39"/>
  <c r="C98" i="39"/>
  <c r="Q97" i="39"/>
  <c r="Q47" i="1" s="1"/>
  <c r="P97" i="39"/>
  <c r="P47" i="1" s="1"/>
  <c r="O97" i="39"/>
  <c r="O47" i="1" s="1"/>
  <c r="N97" i="39"/>
  <c r="M97" i="39"/>
  <c r="L97" i="39"/>
  <c r="K97" i="39"/>
  <c r="J97" i="39"/>
  <c r="I97" i="39"/>
  <c r="H97" i="39"/>
  <c r="G97" i="39"/>
  <c r="F97" i="39"/>
  <c r="E97" i="39"/>
  <c r="D97" i="39"/>
  <c r="C97" i="39"/>
  <c r="Q96" i="39"/>
  <c r="Q46" i="1" s="1"/>
  <c r="P96" i="39"/>
  <c r="P46" i="1" s="1"/>
  <c r="O96" i="39"/>
  <c r="O46" i="1" s="1"/>
  <c r="N96" i="39"/>
  <c r="M96" i="39"/>
  <c r="L96" i="39"/>
  <c r="K96" i="39"/>
  <c r="J96" i="39"/>
  <c r="I96" i="39"/>
  <c r="H96" i="39"/>
  <c r="G96" i="39"/>
  <c r="F96" i="39"/>
  <c r="E96" i="39"/>
  <c r="D96" i="39"/>
  <c r="C96" i="39"/>
  <c r="A96" i="39"/>
  <c r="A97" i="39" s="1"/>
  <c r="A98" i="39" s="1"/>
  <c r="A99" i="39" s="1"/>
  <c r="A100" i="39" s="1"/>
  <c r="A101" i="39" s="1"/>
  <c r="Q95" i="39"/>
  <c r="Q45" i="1" s="1"/>
  <c r="P95" i="39"/>
  <c r="P45" i="1" s="1"/>
  <c r="O95" i="39"/>
  <c r="O45" i="1" s="1"/>
  <c r="N95" i="39"/>
  <c r="M95" i="39"/>
  <c r="L95" i="39"/>
  <c r="K95" i="39"/>
  <c r="J95" i="39"/>
  <c r="I95" i="39"/>
  <c r="H95" i="39"/>
  <c r="G95" i="39"/>
  <c r="F95" i="39"/>
  <c r="E95" i="39"/>
  <c r="D95" i="39"/>
  <c r="C95" i="39"/>
  <c r="Q93" i="39"/>
  <c r="Q43" i="1" s="1"/>
  <c r="P93" i="39"/>
  <c r="P43" i="1" s="1"/>
  <c r="O93" i="39"/>
  <c r="O43" i="1" s="1"/>
  <c r="N93" i="39"/>
  <c r="M93" i="39"/>
  <c r="L93" i="39"/>
  <c r="K93" i="39"/>
  <c r="J93" i="39"/>
  <c r="I93" i="39"/>
  <c r="H93" i="39"/>
  <c r="G93" i="39"/>
  <c r="F93" i="39"/>
  <c r="E93" i="39"/>
  <c r="D93" i="39"/>
  <c r="C93" i="39"/>
  <c r="Q92" i="39"/>
  <c r="Q42" i="1" s="1"/>
  <c r="P92" i="39"/>
  <c r="P42" i="1" s="1"/>
  <c r="O92" i="39"/>
  <c r="O42" i="1" s="1"/>
  <c r="N92" i="39"/>
  <c r="M92" i="39"/>
  <c r="L92" i="39"/>
  <c r="K92" i="39"/>
  <c r="J92" i="39"/>
  <c r="I92" i="39"/>
  <c r="H92" i="39"/>
  <c r="G92" i="39"/>
  <c r="F92" i="39"/>
  <c r="E92" i="39"/>
  <c r="D92" i="39"/>
  <c r="C92" i="39"/>
  <c r="Q91" i="39"/>
  <c r="Q41" i="1" s="1"/>
  <c r="P91" i="39"/>
  <c r="P41" i="1" s="1"/>
  <c r="O91" i="39"/>
  <c r="O41" i="1" s="1"/>
  <c r="N91" i="39"/>
  <c r="M91" i="39"/>
  <c r="L91" i="39"/>
  <c r="K91" i="39"/>
  <c r="J91" i="39"/>
  <c r="I91" i="39"/>
  <c r="H91" i="39"/>
  <c r="G91" i="39"/>
  <c r="F91" i="39"/>
  <c r="E91" i="39"/>
  <c r="D91" i="39"/>
  <c r="C91" i="39"/>
  <c r="Q90" i="39"/>
  <c r="Q40" i="1" s="1"/>
  <c r="P90" i="39"/>
  <c r="P40" i="1" s="1"/>
  <c r="O90" i="39"/>
  <c r="O40" i="1" s="1"/>
  <c r="N90" i="39"/>
  <c r="M90" i="39"/>
  <c r="L90" i="39"/>
  <c r="K90" i="39"/>
  <c r="J90" i="39"/>
  <c r="I90" i="39"/>
  <c r="H90" i="39"/>
  <c r="G90" i="39"/>
  <c r="F90" i="39"/>
  <c r="E90" i="39"/>
  <c r="D90" i="39"/>
  <c r="C90" i="39"/>
  <c r="Q89" i="39"/>
  <c r="Q39" i="1" s="1"/>
  <c r="P89" i="39"/>
  <c r="P39" i="1" s="1"/>
  <c r="O89" i="39"/>
  <c r="O39" i="1" s="1"/>
  <c r="N89" i="39"/>
  <c r="M89" i="39"/>
  <c r="L89" i="39"/>
  <c r="K89" i="39"/>
  <c r="J89" i="39"/>
  <c r="I89" i="39"/>
  <c r="H89" i="39"/>
  <c r="G89" i="39"/>
  <c r="F89" i="39"/>
  <c r="E89" i="39"/>
  <c r="D89" i="39"/>
  <c r="C89" i="39"/>
  <c r="A89" i="39"/>
  <c r="A90" i="39" s="1"/>
  <c r="A91" i="39" s="1"/>
  <c r="A92" i="39" s="1"/>
  <c r="A93" i="39" s="1"/>
  <c r="Q88" i="39"/>
  <c r="Q38" i="1" s="1"/>
  <c r="P88" i="39"/>
  <c r="P38" i="1" s="1"/>
  <c r="O88" i="39"/>
  <c r="O38" i="1" s="1"/>
  <c r="N88" i="39"/>
  <c r="M88" i="39"/>
  <c r="L88" i="39"/>
  <c r="K88" i="39"/>
  <c r="J88" i="39"/>
  <c r="I88" i="39"/>
  <c r="H88" i="39"/>
  <c r="G88" i="39"/>
  <c r="F88" i="39"/>
  <c r="E88" i="39"/>
  <c r="D88" i="39"/>
  <c r="C88" i="39"/>
  <c r="Q86" i="39"/>
  <c r="Q36" i="1" s="1"/>
  <c r="P86" i="39"/>
  <c r="P36" i="1" s="1"/>
  <c r="O86" i="39"/>
  <c r="O36" i="1" s="1"/>
  <c r="N86" i="39"/>
  <c r="M86" i="39"/>
  <c r="L86" i="39"/>
  <c r="K86" i="39"/>
  <c r="J86" i="39"/>
  <c r="I86" i="39"/>
  <c r="H86" i="39"/>
  <c r="G86" i="39"/>
  <c r="F86" i="39"/>
  <c r="E86" i="39"/>
  <c r="D86" i="39"/>
  <c r="C86" i="39"/>
  <c r="A86" i="39"/>
  <c r="Q85" i="39"/>
  <c r="Q35" i="1" s="1"/>
  <c r="P85" i="39"/>
  <c r="P35" i="1" s="1"/>
  <c r="O85" i="39"/>
  <c r="O35" i="1" s="1"/>
  <c r="N85" i="39"/>
  <c r="M85" i="39"/>
  <c r="L85" i="39"/>
  <c r="K85" i="39"/>
  <c r="J85" i="39"/>
  <c r="I85" i="39"/>
  <c r="H85" i="39"/>
  <c r="G85" i="39"/>
  <c r="F85" i="39"/>
  <c r="E85" i="39"/>
  <c r="D85" i="39"/>
  <c r="C85" i="39"/>
  <c r="Q83" i="39"/>
  <c r="Q33" i="1" s="1"/>
  <c r="P83" i="39"/>
  <c r="P33" i="1" s="1"/>
  <c r="O83" i="39"/>
  <c r="O33" i="1" s="1"/>
  <c r="N83" i="39"/>
  <c r="M83" i="39"/>
  <c r="L83" i="39"/>
  <c r="K83" i="39"/>
  <c r="J83" i="39"/>
  <c r="I83" i="39"/>
  <c r="H83" i="39"/>
  <c r="G83" i="39"/>
  <c r="F83" i="39"/>
  <c r="E83" i="39"/>
  <c r="D83" i="39"/>
  <c r="C83" i="39"/>
  <c r="Q82" i="39"/>
  <c r="Q32" i="1" s="1"/>
  <c r="P82" i="39"/>
  <c r="P32" i="1" s="1"/>
  <c r="O82" i="39"/>
  <c r="O32" i="1" s="1"/>
  <c r="N82" i="39"/>
  <c r="M82" i="39"/>
  <c r="L82" i="39"/>
  <c r="K82" i="39"/>
  <c r="J82" i="39"/>
  <c r="I82" i="39"/>
  <c r="H82" i="39"/>
  <c r="G82" i="39"/>
  <c r="F82" i="39"/>
  <c r="E82" i="39"/>
  <c r="D82" i="39"/>
  <c r="C82" i="39"/>
  <c r="Q81" i="39"/>
  <c r="Q31" i="1" s="1"/>
  <c r="P81" i="39"/>
  <c r="P31" i="1" s="1"/>
  <c r="O81" i="39"/>
  <c r="O31" i="1" s="1"/>
  <c r="N81" i="39"/>
  <c r="M81" i="39"/>
  <c r="L81" i="39"/>
  <c r="K81" i="39"/>
  <c r="J81" i="39"/>
  <c r="I81" i="39"/>
  <c r="H81" i="39"/>
  <c r="G81" i="39"/>
  <c r="F81" i="39"/>
  <c r="E81" i="39"/>
  <c r="D81" i="39"/>
  <c r="C81" i="39"/>
  <c r="Q80" i="39"/>
  <c r="Q30" i="1" s="1"/>
  <c r="P80" i="39"/>
  <c r="P30" i="1" s="1"/>
  <c r="O80" i="39"/>
  <c r="O30" i="1" s="1"/>
  <c r="N80" i="39"/>
  <c r="M80" i="39"/>
  <c r="L80" i="39"/>
  <c r="K80" i="39"/>
  <c r="J80" i="39"/>
  <c r="I80" i="39"/>
  <c r="H80" i="39"/>
  <c r="G80" i="39"/>
  <c r="F80" i="39"/>
  <c r="E80" i="39"/>
  <c r="D80" i="39"/>
  <c r="C80" i="39"/>
  <c r="Q79" i="39"/>
  <c r="Q29" i="1" s="1"/>
  <c r="P79" i="39"/>
  <c r="P29" i="1" s="1"/>
  <c r="O79" i="39"/>
  <c r="O29" i="1" s="1"/>
  <c r="N79" i="39"/>
  <c r="M79" i="39"/>
  <c r="L79" i="39"/>
  <c r="K79" i="39"/>
  <c r="J79" i="39"/>
  <c r="I79" i="39"/>
  <c r="H79" i="39"/>
  <c r="G79" i="39"/>
  <c r="F79" i="39"/>
  <c r="E79" i="39"/>
  <c r="D79" i="39"/>
  <c r="C79" i="39"/>
  <c r="Q78" i="39"/>
  <c r="Q28" i="1" s="1"/>
  <c r="P78" i="39"/>
  <c r="P28" i="1" s="1"/>
  <c r="O78" i="39"/>
  <c r="O28" i="1" s="1"/>
  <c r="N78" i="39"/>
  <c r="M78" i="39"/>
  <c r="L78" i="39"/>
  <c r="K78" i="39"/>
  <c r="J78" i="39"/>
  <c r="I78" i="39"/>
  <c r="H78" i="39"/>
  <c r="G78" i="39"/>
  <c r="F78" i="39"/>
  <c r="E78" i="39"/>
  <c r="D78" i="39"/>
  <c r="C78" i="39"/>
  <c r="A78" i="39"/>
  <c r="A79" i="39" s="1"/>
  <c r="A80" i="39" s="1"/>
  <c r="A81" i="39" s="1"/>
  <c r="A82" i="39" s="1"/>
  <c r="A83" i="39" s="1"/>
  <c r="Q77" i="39"/>
  <c r="Q27" i="1" s="1"/>
  <c r="P77" i="39"/>
  <c r="P27" i="1" s="1"/>
  <c r="O77" i="39"/>
  <c r="O27" i="1" s="1"/>
  <c r="N77" i="39"/>
  <c r="M77" i="39"/>
  <c r="L77" i="39"/>
  <c r="K77" i="39"/>
  <c r="I77" i="39"/>
  <c r="I27" i="1" s="1"/>
  <c r="H77" i="39"/>
  <c r="G77" i="39"/>
  <c r="F77" i="39"/>
  <c r="E77" i="39"/>
  <c r="D77" i="39"/>
  <c r="C77" i="39"/>
  <c r="Q75" i="39"/>
  <c r="Q25" i="1" s="1"/>
  <c r="P75" i="39"/>
  <c r="P25" i="1" s="1"/>
  <c r="O75" i="39"/>
  <c r="O25" i="1" s="1"/>
  <c r="N75" i="39"/>
  <c r="M75" i="39"/>
  <c r="L75" i="39"/>
  <c r="K75" i="39"/>
  <c r="J75" i="39"/>
  <c r="I75" i="39"/>
  <c r="H75" i="39"/>
  <c r="G75" i="39"/>
  <c r="F75" i="39"/>
  <c r="E75" i="39"/>
  <c r="D75" i="39"/>
  <c r="C75" i="39"/>
  <c r="Q74" i="39"/>
  <c r="Q24" i="1" s="1"/>
  <c r="P74" i="39"/>
  <c r="P24" i="1" s="1"/>
  <c r="O74" i="39"/>
  <c r="O24" i="1" s="1"/>
  <c r="N74" i="39"/>
  <c r="M74" i="39"/>
  <c r="L74" i="39"/>
  <c r="K74" i="39"/>
  <c r="J74" i="39"/>
  <c r="I74" i="39"/>
  <c r="H74" i="39"/>
  <c r="G74" i="39"/>
  <c r="F74" i="39"/>
  <c r="E74" i="39"/>
  <c r="D74" i="39"/>
  <c r="C74" i="39"/>
  <c r="A74" i="39"/>
  <c r="A75" i="39" s="1"/>
  <c r="Q73" i="39"/>
  <c r="Q23" i="1" s="1"/>
  <c r="P73" i="39"/>
  <c r="P23" i="1" s="1"/>
  <c r="O73" i="39"/>
  <c r="O23" i="1" s="1"/>
  <c r="N73" i="39"/>
  <c r="M73" i="39"/>
  <c r="L73" i="39"/>
  <c r="K73" i="39"/>
  <c r="J73" i="39"/>
  <c r="I73" i="39"/>
  <c r="H73" i="39"/>
  <c r="G73" i="39"/>
  <c r="F73" i="39"/>
  <c r="E73" i="39"/>
  <c r="D73" i="39"/>
  <c r="C73" i="39"/>
  <c r="Q71" i="39"/>
  <c r="Q21" i="1" s="1"/>
  <c r="P71" i="39"/>
  <c r="P21" i="1" s="1"/>
  <c r="O71" i="39"/>
  <c r="O21" i="1" s="1"/>
  <c r="N71" i="39"/>
  <c r="M71" i="39"/>
  <c r="L71" i="39"/>
  <c r="K71" i="39"/>
  <c r="J71" i="39"/>
  <c r="I71" i="39"/>
  <c r="H71" i="39"/>
  <c r="G71" i="39"/>
  <c r="F71" i="39"/>
  <c r="E71" i="39"/>
  <c r="D71" i="39"/>
  <c r="C71" i="39"/>
  <c r="Q70" i="39"/>
  <c r="Q20" i="1" s="1"/>
  <c r="P70" i="39"/>
  <c r="P20" i="1" s="1"/>
  <c r="O70" i="39"/>
  <c r="O20" i="1" s="1"/>
  <c r="N70" i="39"/>
  <c r="M70" i="39"/>
  <c r="L70" i="39"/>
  <c r="K70" i="39"/>
  <c r="J70" i="39"/>
  <c r="I70" i="39"/>
  <c r="H70" i="39"/>
  <c r="G70" i="39"/>
  <c r="F70" i="39"/>
  <c r="E70" i="39"/>
  <c r="D70" i="39"/>
  <c r="C70" i="39"/>
  <c r="Q69" i="39"/>
  <c r="Q19" i="1" s="1"/>
  <c r="P69" i="39"/>
  <c r="P19" i="1" s="1"/>
  <c r="O69" i="39"/>
  <c r="O19" i="1" s="1"/>
  <c r="N69" i="39"/>
  <c r="M69" i="39"/>
  <c r="L69" i="39"/>
  <c r="K69" i="39"/>
  <c r="J69" i="39"/>
  <c r="I69" i="39"/>
  <c r="H69" i="39"/>
  <c r="G69" i="39"/>
  <c r="F69" i="39"/>
  <c r="E69" i="39"/>
  <c r="D69" i="39"/>
  <c r="C69" i="39"/>
  <c r="Q68" i="39"/>
  <c r="Q18" i="1" s="1"/>
  <c r="P68" i="39"/>
  <c r="P18" i="1" s="1"/>
  <c r="O68" i="39"/>
  <c r="O18" i="1" s="1"/>
  <c r="N68" i="39"/>
  <c r="M68" i="39"/>
  <c r="L68" i="39"/>
  <c r="K68" i="39"/>
  <c r="J68" i="39"/>
  <c r="I68" i="39"/>
  <c r="H68" i="39"/>
  <c r="G68" i="39"/>
  <c r="F68" i="39"/>
  <c r="E68" i="39"/>
  <c r="D68" i="39"/>
  <c r="C68" i="39"/>
  <c r="Q67" i="39"/>
  <c r="Q17" i="1" s="1"/>
  <c r="P67" i="39"/>
  <c r="P17" i="1" s="1"/>
  <c r="O67" i="39"/>
  <c r="O17" i="1" s="1"/>
  <c r="N67" i="39"/>
  <c r="M67" i="39"/>
  <c r="L67" i="39"/>
  <c r="K67" i="39"/>
  <c r="J67" i="39"/>
  <c r="I67" i="39"/>
  <c r="H67" i="39"/>
  <c r="G67" i="39"/>
  <c r="F67" i="39"/>
  <c r="E67" i="39"/>
  <c r="D67" i="39"/>
  <c r="C67" i="39"/>
  <c r="Q66" i="39"/>
  <c r="Q16" i="1" s="1"/>
  <c r="P66" i="39"/>
  <c r="P16" i="1" s="1"/>
  <c r="O66" i="39"/>
  <c r="O16" i="1" s="1"/>
  <c r="N66" i="39"/>
  <c r="M66" i="39"/>
  <c r="L66" i="39"/>
  <c r="K66" i="39"/>
  <c r="J66" i="39"/>
  <c r="I66" i="39"/>
  <c r="H66" i="39"/>
  <c r="G66" i="39"/>
  <c r="F66" i="39"/>
  <c r="E66" i="39"/>
  <c r="D66" i="39"/>
  <c r="C66" i="39"/>
  <c r="Q65" i="39"/>
  <c r="Q15" i="1" s="1"/>
  <c r="P65" i="39"/>
  <c r="P15" i="1" s="1"/>
  <c r="O65" i="39"/>
  <c r="O15" i="1" s="1"/>
  <c r="N65" i="39"/>
  <c r="M65" i="39"/>
  <c r="L65" i="39"/>
  <c r="K65" i="39"/>
  <c r="J65" i="39"/>
  <c r="I65" i="39"/>
  <c r="H65" i="39"/>
  <c r="G65" i="39"/>
  <c r="F65" i="39"/>
  <c r="E65" i="39"/>
  <c r="D65" i="39"/>
  <c r="C65" i="39"/>
  <c r="Q64" i="39"/>
  <c r="Q14" i="1" s="1"/>
  <c r="P64" i="39"/>
  <c r="P14" i="1" s="1"/>
  <c r="O64" i="39"/>
  <c r="O14" i="1" s="1"/>
  <c r="N64" i="39"/>
  <c r="M64" i="39"/>
  <c r="L64" i="39"/>
  <c r="K64" i="39"/>
  <c r="J64" i="39"/>
  <c r="I64" i="39"/>
  <c r="H64" i="39"/>
  <c r="G64" i="39"/>
  <c r="F64" i="39"/>
  <c r="E64" i="39"/>
  <c r="D64" i="39"/>
  <c r="C64" i="39"/>
  <c r="A64" i="39"/>
  <c r="A65" i="39" s="1"/>
  <c r="A66" i="39" s="1"/>
  <c r="A67" i="39" s="1"/>
  <c r="A68" i="39" s="1"/>
  <c r="A69" i="39" s="1"/>
  <c r="A70" i="39" s="1"/>
  <c r="A71" i="39" s="1"/>
  <c r="Q63" i="39"/>
  <c r="Q13" i="1" s="1"/>
  <c r="P63" i="39"/>
  <c r="P13" i="1" s="1"/>
  <c r="O63" i="39"/>
  <c r="O13" i="1" s="1"/>
  <c r="N63" i="39"/>
  <c r="M63" i="39"/>
  <c r="L63" i="39"/>
  <c r="K63" i="39"/>
  <c r="J63" i="39"/>
  <c r="I63" i="39"/>
  <c r="H63" i="39"/>
  <c r="G63" i="39"/>
  <c r="F63" i="39"/>
  <c r="E63" i="39"/>
  <c r="E13" i="1" s="1"/>
  <c r="D63" i="39"/>
  <c r="C63" i="39"/>
  <c r="A46" i="39"/>
  <c r="A47" i="39" s="1"/>
  <c r="A48" i="39" s="1"/>
  <c r="A49" i="39" s="1"/>
  <c r="A38" i="39"/>
  <c r="A39" i="39" s="1"/>
  <c r="A40" i="39" s="1"/>
  <c r="A41" i="39" s="1"/>
  <c r="A42" i="39" s="1"/>
  <c r="A43" i="39" s="1"/>
  <c r="A31" i="39"/>
  <c r="A32" i="39" s="1"/>
  <c r="A33" i="39" s="1"/>
  <c r="A34" i="39" s="1"/>
  <c r="A35" i="39" s="1"/>
  <c r="A28" i="39"/>
  <c r="A20" i="39"/>
  <c r="A21" i="39" s="1"/>
  <c r="A22" i="39" s="1"/>
  <c r="A23" i="39" s="1"/>
  <c r="A24" i="39" s="1"/>
  <c r="A25" i="39" s="1"/>
  <c r="A16" i="39"/>
  <c r="A17" i="39" s="1"/>
  <c r="A6" i="39"/>
  <c r="A7" i="39" s="1"/>
  <c r="A8" i="39" s="1"/>
  <c r="A9" i="39" s="1"/>
  <c r="A10" i="39" s="1"/>
  <c r="A11" i="39" s="1"/>
  <c r="A12" i="39" s="1"/>
  <c r="A13" i="39" s="1"/>
  <c r="N67" i="2"/>
  <c r="N68" i="2"/>
  <c r="N69" i="2"/>
  <c r="N70" i="2"/>
  <c r="N71" i="2"/>
  <c r="N72" i="2"/>
  <c r="N73" i="2"/>
  <c r="N74" i="2"/>
  <c r="N76" i="2"/>
  <c r="N77" i="2"/>
  <c r="N78" i="2"/>
  <c r="N80" i="2"/>
  <c r="N81" i="2"/>
  <c r="N82" i="2"/>
  <c r="N83" i="2"/>
  <c r="N84" i="2"/>
  <c r="N85" i="2"/>
  <c r="N86" i="2"/>
  <c r="N88" i="2"/>
  <c r="N89" i="2"/>
  <c r="N91" i="2"/>
  <c r="N92" i="2"/>
  <c r="N93" i="2"/>
  <c r="N94" i="2"/>
  <c r="N95" i="2"/>
  <c r="N96" i="2"/>
  <c r="N98" i="2"/>
  <c r="N99" i="2"/>
  <c r="N100" i="2"/>
  <c r="N101" i="2"/>
  <c r="N102" i="2"/>
  <c r="N103" i="2"/>
  <c r="N104" i="2"/>
  <c r="N106" i="2"/>
  <c r="N107" i="2"/>
  <c r="N108" i="2"/>
  <c r="N109" i="2"/>
  <c r="N110" i="2"/>
  <c r="N112" i="2"/>
  <c r="N66" i="2"/>
  <c r="K67" i="2"/>
  <c r="K68" i="2"/>
  <c r="K69" i="2"/>
  <c r="K70" i="2"/>
  <c r="K71" i="2"/>
  <c r="K72" i="2"/>
  <c r="K73" i="2"/>
  <c r="K74" i="2"/>
  <c r="K76" i="2"/>
  <c r="K77" i="2"/>
  <c r="K78" i="2"/>
  <c r="K80" i="2"/>
  <c r="K81" i="2"/>
  <c r="K82" i="2"/>
  <c r="K83" i="2"/>
  <c r="K84" i="2"/>
  <c r="K85" i="2"/>
  <c r="K86" i="2"/>
  <c r="K88" i="2"/>
  <c r="K89" i="2"/>
  <c r="K91" i="2"/>
  <c r="K92" i="2"/>
  <c r="K93" i="2"/>
  <c r="K94" i="2"/>
  <c r="K95" i="2"/>
  <c r="K96" i="2"/>
  <c r="K98" i="2"/>
  <c r="K99" i="2"/>
  <c r="K100" i="2"/>
  <c r="K101" i="2"/>
  <c r="K102" i="2"/>
  <c r="K103" i="2"/>
  <c r="K104" i="2"/>
  <c r="K106" i="2"/>
  <c r="K107" i="2"/>
  <c r="K108" i="2"/>
  <c r="K109" i="2"/>
  <c r="K110" i="2"/>
  <c r="K112" i="2"/>
  <c r="K66" i="2"/>
  <c r="H67" i="2"/>
  <c r="H68" i="2"/>
  <c r="H69" i="2"/>
  <c r="H70" i="2"/>
  <c r="H71" i="2"/>
  <c r="H72" i="2"/>
  <c r="H73" i="2"/>
  <c r="H74" i="2"/>
  <c r="H76" i="2"/>
  <c r="H77" i="2"/>
  <c r="H78" i="2"/>
  <c r="H80" i="2"/>
  <c r="H81" i="2"/>
  <c r="H82" i="2"/>
  <c r="H83" i="2"/>
  <c r="H84" i="2"/>
  <c r="H85" i="2"/>
  <c r="H86" i="2"/>
  <c r="H88" i="2"/>
  <c r="H89" i="2"/>
  <c r="H91" i="2"/>
  <c r="H92" i="2"/>
  <c r="H93" i="2"/>
  <c r="H94" i="2"/>
  <c r="H95" i="2"/>
  <c r="H96" i="2"/>
  <c r="H98" i="2"/>
  <c r="H99" i="2"/>
  <c r="H100" i="2"/>
  <c r="H101" i="2"/>
  <c r="H102" i="2"/>
  <c r="H103" i="2"/>
  <c r="H104" i="2"/>
  <c r="H106" i="2"/>
  <c r="H107" i="2"/>
  <c r="H54" i="1" s="1"/>
  <c r="H108" i="2"/>
  <c r="H109" i="2"/>
  <c r="H110" i="2"/>
  <c r="H112" i="2"/>
  <c r="H66" i="2"/>
  <c r="E67" i="2"/>
  <c r="E68" i="2"/>
  <c r="E69" i="2"/>
  <c r="E70" i="2"/>
  <c r="E71" i="2"/>
  <c r="E72" i="2"/>
  <c r="E73" i="2"/>
  <c r="E74" i="2"/>
  <c r="E76" i="2"/>
  <c r="E77" i="2"/>
  <c r="E78" i="2"/>
  <c r="E80" i="2"/>
  <c r="E81" i="2"/>
  <c r="E82" i="2"/>
  <c r="E83" i="2"/>
  <c r="E84" i="2"/>
  <c r="E85" i="2"/>
  <c r="E86" i="2"/>
  <c r="E88" i="2"/>
  <c r="E89" i="2"/>
  <c r="E91" i="2"/>
  <c r="E92" i="2"/>
  <c r="E93" i="2"/>
  <c r="E94" i="2"/>
  <c r="E95" i="2"/>
  <c r="E96" i="2"/>
  <c r="E98" i="2"/>
  <c r="E99" i="2"/>
  <c r="E100" i="2"/>
  <c r="E101" i="2"/>
  <c r="E102" i="2"/>
  <c r="E103" i="2"/>
  <c r="E104" i="2"/>
  <c r="E106" i="2"/>
  <c r="E107" i="2"/>
  <c r="E108" i="2"/>
  <c r="E109" i="2"/>
  <c r="E110" i="2"/>
  <c r="E112" i="2"/>
  <c r="M23" i="1" l="1"/>
  <c r="M24" i="1"/>
  <c r="M15" i="1"/>
  <c r="M17" i="1"/>
  <c r="M19" i="1"/>
  <c r="M21" i="1"/>
  <c r="M35" i="1"/>
  <c r="M40" i="1"/>
  <c r="M42" i="1"/>
  <c r="M45" i="1"/>
  <c r="M46" i="1"/>
  <c r="M48" i="1"/>
  <c r="M50" i="1"/>
  <c r="M59" i="1"/>
  <c r="H13" i="1"/>
  <c r="N13" i="1"/>
  <c r="H14" i="1"/>
  <c r="N14" i="1"/>
  <c r="E15" i="1"/>
  <c r="K15" i="1"/>
  <c r="H16" i="1"/>
  <c r="N16" i="1"/>
  <c r="E17" i="1"/>
  <c r="K17" i="1"/>
  <c r="H18" i="1"/>
  <c r="N18" i="1"/>
  <c r="E19" i="1"/>
  <c r="K19" i="1"/>
  <c r="H20" i="1"/>
  <c r="N20" i="1"/>
  <c r="E21" i="1"/>
  <c r="K21" i="1"/>
  <c r="H23" i="1"/>
  <c r="N23" i="1"/>
  <c r="H24" i="1"/>
  <c r="N24" i="1"/>
  <c r="E25" i="1"/>
  <c r="K25" i="1"/>
  <c r="H27" i="1"/>
  <c r="N27" i="1"/>
  <c r="H28" i="1"/>
  <c r="N28" i="1"/>
  <c r="E29" i="1"/>
  <c r="K29" i="1"/>
  <c r="H30" i="1"/>
  <c r="N30" i="1"/>
  <c r="E31" i="1"/>
  <c r="K31" i="1"/>
  <c r="H32" i="1"/>
  <c r="N32" i="1"/>
  <c r="E33" i="1"/>
  <c r="K33" i="1"/>
  <c r="H35" i="1"/>
  <c r="N35" i="1"/>
  <c r="H36" i="1"/>
  <c r="N36" i="1"/>
  <c r="E38" i="1"/>
  <c r="K38" i="1"/>
  <c r="E39" i="1"/>
  <c r="K39" i="1"/>
  <c r="H40" i="1"/>
  <c r="N40" i="1"/>
  <c r="E41" i="1"/>
  <c r="K41" i="1"/>
  <c r="H42" i="1"/>
  <c r="N42" i="1"/>
  <c r="E43" i="1"/>
  <c r="K43" i="1"/>
  <c r="H45" i="1"/>
  <c r="N45" i="1"/>
  <c r="H46" i="1"/>
  <c r="N46" i="1"/>
  <c r="E47" i="1"/>
  <c r="K47" i="1"/>
  <c r="H48" i="1"/>
  <c r="N48" i="1"/>
  <c r="E49" i="1"/>
  <c r="K49" i="1"/>
  <c r="H50" i="1"/>
  <c r="N50" i="1"/>
  <c r="E51" i="1"/>
  <c r="K51" i="1"/>
  <c r="H53" i="1"/>
  <c r="N53" i="1"/>
  <c r="N54" i="1"/>
  <c r="E55" i="1"/>
  <c r="K55" i="1"/>
  <c r="H56" i="1"/>
  <c r="N56" i="1"/>
  <c r="E57" i="1"/>
  <c r="K57" i="1"/>
  <c r="H59" i="1"/>
  <c r="N59" i="1"/>
  <c r="K13" i="1"/>
  <c r="E14" i="1"/>
  <c r="K14" i="1"/>
  <c r="H15" i="1"/>
  <c r="N15" i="1"/>
  <c r="E16" i="1"/>
  <c r="K16" i="1"/>
  <c r="H17" i="1"/>
  <c r="N17" i="1"/>
  <c r="E18" i="1"/>
  <c r="K18" i="1"/>
  <c r="H19" i="1"/>
  <c r="N19" i="1"/>
  <c r="E20" i="1"/>
  <c r="K20" i="1"/>
  <c r="H21" i="1"/>
  <c r="N21" i="1"/>
  <c r="E23" i="1"/>
  <c r="K23" i="1"/>
  <c r="E24" i="1"/>
  <c r="K24" i="1"/>
  <c r="H25" i="1"/>
  <c r="N25" i="1"/>
  <c r="E27" i="1"/>
  <c r="K27" i="1"/>
  <c r="E28" i="1"/>
  <c r="K28" i="1"/>
  <c r="H29" i="1"/>
  <c r="N29" i="1"/>
  <c r="E30" i="1"/>
  <c r="K30" i="1"/>
  <c r="H31" i="1"/>
  <c r="N31" i="1"/>
  <c r="E32" i="1"/>
  <c r="K32" i="1"/>
  <c r="H33" i="1"/>
  <c r="N33" i="1"/>
  <c r="E35" i="1"/>
  <c r="K35" i="1"/>
  <c r="E36" i="1"/>
  <c r="K36" i="1"/>
  <c r="H38" i="1"/>
  <c r="N38" i="1"/>
  <c r="H39" i="1"/>
  <c r="N39" i="1"/>
  <c r="E40" i="1"/>
  <c r="K40" i="1"/>
  <c r="H41" i="1"/>
  <c r="N41" i="1"/>
  <c r="E42" i="1"/>
  <c r="K42" i="1"/>
  <c r="H43" i="1"/>
  <c r="N43" i="1"/>
  <c r="E45" i="1"/>
  <c r="K45" i="1"/>
  <c r="E46" i="1"/>
  <c r="K46" i="1"/>
  <c r="H47" i="1"/>
  <c r="N47" i="1"/>
  <c r="E48" i="1"/>
  <c r="K48" i="1"/>
  <c r="H49" i="1"/>
  <c r="N49" i="1"/>
  <c r="E50" i="1"/>
  <c r="K50" i="1"/>
  <c r="H51" i="1"/>
  <c r="N51" i="1"/>
  <c r="E53" i="1"/>
  <c r="K53" i="1"/>
  <c r="E54" i="1"/>
  <c r="K54" i="1"/>
  <c r="H55" i="1"/>
  <c r="N55" i="1"/>
  <c r="E56" i="1"/>
  <c r="K56" i="1"/>
  <c r="H57" i="1"/>
  <c r="N57" i="1"/>
  <c r="E59" i="1"/>
  <c r="K59" i="1"/>
  <c r="M112" i="2"/>
  <c r="M107" i="2"/>
  <c r="M54" i="1" s="1"/>
  <c r="M108" i="2"/>
  <c r="M55" i="1" s="1"/>
  <c r="M109" i="2"/>
  <c r="M56" i="1" s="1"/>
  <c r="M110" i="2"/>
  <c r="M57" i="1" s="1"/>
  <c r="M106" i="2"/>
  <c r="M53" i="1" s="1"/>
  <c r="M99" i="2"/>
  <c r="M100" i="2"/>
  <c r="M47" i="1" s="1"/>
  <c r="M101" i="2"/>
  <c r="M102" i="2"/>
  <c r="M49" i="1" s="1"/>
  <c r="M103" i="2"/>
  <c r="M104" i="2"/>
  <c r="M51" i="1" s="1"/>
  <c r="M98" i="2"/>
  <c r="M92" i="2"/>
  <c r="M39" i="1" s="1"/>
  <c r="M93" i="2"/>
  <c r="M94" i="2"/>
  <c r="M41" i="1" s="1"/>
  <c r="M95" i="2"/>
  <c r="M96" i="2"/>
  <c r="M43" i="1" s="1"/>
  <c r="M91" i="2"/>
  <c r="M38" i="1" s="1"/>
  <c r="M89" i="2"/>
  <c r="M36" i="1" s="1"/>
  <c r="M88" i="2"/>
  <c r="M81" i="2"/>
  <c r="M28" i="1" s="1"/>
  <c r="M82" i="2"/>
  <c r="M29" i="1" s="1"/>
  <c r="M83" i="2"/>
  <c r="M30" i="1" s="1"/>
  <c r="M84" i="2"/>
  <c r="M31" i="1" s="1"/>
  <c r="M85" i="2"/>
  <c r="M32" i="1" s="1"/>
  <c r="M86" i="2"/>
  <c r="M33" i="1" s="1"/>
  <c r="M80" i="2"/>
  <c r="M27" i="1" s="1"/>
  <c r="M77" i="2"/>
  <c r="M78" i="2"/>
  <c r="M25" i="1" s="1"/>
  <c r="M76" i="2"/>
  <c r="M67" i="2"/>
  <c r="M14" i="1" s="1"/>
  <c r="M68" i="2"/>
  <c r="M69" i="2"/>
  <c r="M16" i="1" s="1"/>
  <c r="M70" i="2"/>
  <c r="M71" i="2"/>
  <c r="M18" i="1" s="1"/>
  <c r="M72" i="2"/>
  <c r="M73" i="2"/>
  <c r="M20" i="1" s="1"/>
  <c r="M74" i="2"/>
  <c r="M66" i="2"/>
  <c r="M13" i="1" s="1"/>
  <c r="L67" i="2" l="1"/>
  <c r="L14" i="1" s="1"/>
  <c r="L68" i="2"/>
  <c r="L15" i="1" s="1"/>
  <c r="L69" i="2"/>
  <c r="L16" i="1" s="1"/>
  <c r="L70" i="2"/>
  <c r="L17" i="1" s="1"/>
  <c r="L71" i="2"/>
  <c r="L18" i="1" s="1"/>
  <c r="L72" i="2"/>
  <c r="L19" i="1" s="1"/>
  <c r="L73" i="2"/>
  <c r="L20" i="1" s="1"/>
  <c r="L74" i="2"/>
  <c r="L21" i="1" s="1"/>
  <c r="L76" i="2"/>
  <c r="L23" i="1" s="1"/>
  <c r="L77" i="2"/>
  <c r="L24" i="1" s="1"/>
  <c r="L78" i="2"/>
  <c r="L25" i="1" s="1"/>
  <c r="L80" i="2"/>
  <c r="L27" i="1" s="1"/>
  <c r="L81" i="2"/>
  <c r="L28" i="1" s="1"/>
  <c r="L82" i="2"/>
  <c r="L29" i="1" s="1"/>
  <c r="L83" i="2"/>
  <c r="L30" i="1" s="1"/>
  <c r="L84" i="2"/>
  <c r="L31" i="1" s="1"/>
  <c r="L85" i="2"/>
  <c r="L32" i="1" s="1"/>
  <c r="L86" i="2"/>
  <c r="L33" i="1" s="1"/>
  <c r="L88" i="2"/>
  <c r="L35" i="1" s="1"/>
  <c r="L89" i="2"/>
  <c r="L36" i="1" s="1"/>
  <c r="L91" i="2"/>
  <c r="L38" i="1" s="1"/>
  <c r="L92" i="2"/>
  <c r="L39" i="1" s="1"/>
  <c r="L93" i="2"/>
  <c r="L40" i="1" s="1"/>
  <c r="L94" i="2"/>
  <c r="L41" i="1" s="1"/>
  <c r="L95" i="2"/>
  <c r="L42" i="1" s="1"/>
  <c r="L96" i="2"/>
  <c r="L43" i="1" s="1"/>
  <c r="L98" i="2"/>
  <c r="L45" i="1" s="1"/>
  <c r="L99" i="2"/>
  <c r="L46" i="1" s="1"/>
  <c r="L100" i="2"/>
  <c r="L47" i="1" s="1"/>
  <c r="L101" i="2"/>
  <c r="L48" i="1" s="1"/>
  <c r="L102" i="2"/>
  <c r="L49" i="1" s="1"/>
  <c r="L103" i="2"/>
  <c r="L50" i="1" s="1"/>
  <c r="L104" i="2"/>
  <c r="L51" i="1" s="1"/>
  <c r="L106" i="2"/>
  <c r="L53" i="1" s="1"/>
  <c r="L107" i="2"/>
  <c r="L54" i="1" s="1"/>
  <c r="L108" i="2"/>
  <c r="L55" i="1" s="1"/>
  <c r="L109" i="2"/>
  <c r="L56" i="1" s="1"/>
  <c r="L110" i="2"/>
  <c r="L57" i="1" s="1"/>
  <c r="L112" i="2"/>
  <c r="L59" i="1" s="1"/>
  <c r="L66" i="2"/>
  <c r="L13" i="1" s="1"/>
  <c r="J67" i="2"/>
  <c r="J14" i="1" s="1"/>
  <c r="J68" i="2"/>
  <c r="J15" i="1" s="1"/>
  <c r="J69" i="2"/>
  <c r="J16" i="1" s="1"/>
  <c r="J70" i="2"/>
  <c r="J17" i="1" s="1"/>
  <c r="J71" i="2"/>
  <c r="J18" i="1" s="1"/>
  <c r="J72" i="2"/>
  <c r="J19" i="1" s="1"/>
  <c r="J73" i="2"/>
  <c r="J20" i="1" s="1"/>
  <c r="J74" i="2"/>
  <c r="J21" i="1" s="1"/>
  <c r="J76" i="2"/>
  <c r="J23" i="1" s="1"/>
  <c r="J77" i="2"/>
  <c r="J24" i="1" s="1"/>
  <c r="J78" i="2"/>
  <c r="J25" i="1" s="1"/>
  <c r="J80" i="2"/>
  <c r="J27" i="1" s="1"/>
  <c r="J81" i="2"/>
  <c r="J28" i="1" s="1"/>
  <c r="J82" i="2"/>
  <c r="J29" i="1" s="1"/>
  <c r="J83" i="2"/>
  <c r="J30" i="1" s="1"/>
  <c r="J31" i="1"/>
  <c r="J85" i="2"/>
  <c r="J32" i="1" s="1"/>
  <c r="J86" i="2"/>
  <c r="J33" i="1" s="1"/>
  <c r="J88" i="2"/>
  <c r="J35" i="1" s="1"/>
  <c r="J89" i="2"/>
  <c r="J36" i="1" s="1"/>
  <c r="J91" i="2"/>
  <c r="J38" i="1" s="1"/>
  <c r="J92" i="2"/>
  <c r="J39" i="1" s="1"/>
  <c r="J93" i="2"/>
  <c r="J40" i="1" s="1"/>
  <c r="J94" i="2"/>
  <c r="J41" i="1" s="1"/>
  <c r="J95" i="2"/>
  <c r="J42" i="1" s="1"/>
  <c r="J96" i="2"/>
  <c r="J43" i="1" s="1"/>
  <c r="J98" i="2"/>
  <c r="J45" i="1" s="1"/>
  <c r="J99" i="2"/>
  <c r="J46" i="1" s="1"/>
  <c r="J100" i="2"/>
  <c r="J47" i="1" s="1"/>
  <c r="J101" i="2"/>
  <c r="J48" i="1" s="1"/>
  <c r="J102" i="2"/>
  <c r="J49" i="1" s="1"/>
  <c r="J103" i="2"/>
  <c r="J50" i="1" s="1"/>
  <c r="J104" i="2"/>
  <c r="J51" i="1" s="1"/>
  <c r="J106" i="2"/>
  <c r="J53" i="1" s="1"/>
  <c r="J107" i="2"/>
  <c r="J54" i="1" s="1"/>
  <c r="J108" i="2"/>
  <c r="J55" i="1" s="1"/>
  <c r="J109" i="2"/>
  <c r="J56" i="1" s="1"/>
  <c r="J110" i="2"/>
  <c r="J57" i="1" s="1"/>
  <c r="J112" i="2"/>
  <c r="J59" i="1" s="1"/>
  <c r="J66" i="2"/>
  <c r="J13" i="1" s="1"/>
  <c r="I67" i="2"/>
  <c r="I14" i="1" s="1"/>
  <c r="I68" i="2"/>
  <c r="I15" i="1" s="1"/>
  <c r="I69" i="2"/>
  <c r="I16" i="1" s="1"/>
  <c r="I70" i="2"/>
  <c r="I17" i="1" s="1"/>
  <c r="I71" i="2"/>
  <c r="I18" i="1" s="1"/>
  <c r="I72" i="2"/>
  <c r="I19" i="1" s="1"/>
  <c r="I73" i="2"/>
  <c r="I20" i="1" s="1"/>
  <c r="I74" i="2"/>
  <c r="I21" i="1" s="1"/>
  <c r="I76" i="2"/>
  <c r="I23" i="1" s="1"/>
  <c r="I77" i="2"/>
  <c r="I24" i="1" s="1"/>
  <c r="I78" i="2"/>
  <c r="I25" i="1" s="1"/>
  <c r="I81" i="2"/>
  <c r="I28" i="1" s="1"/>
  <c r="I82" i="2"/>
  <c r="I29" i="1" s="1"/>
  <c r="I83" i="2"/>
  <c r="I30" i="1" s="1"/>
  <c r="I84" i="2"/>
  <c r="I31" i="1" s="1"/>
  <c r="I85" i="2"/>
  <c r="I32" i="1" s="1"/>
  <c r="I86" i="2"/>
  <c r="I33" i="1" s="1"/>
  <c r="I88" i="2"/>
  <c r="I35" i="1" s="1"/>
  <c r="I89" i="2"/>
  <c r="I36" i="1" s="1"/>
  <c r="I91" i="2"/>
  <c r="I38" i="1" s="1"/>
  <c r="I92" i="2"/>
  <c r="I39" i="1" s="1"/>
  <c r="I93" i="2"/>
  <c r="I40" i="1" s="1"/>
  <c r="I94" i="2"/>
  <c r="I41" i="1" s="1"/>
  <c r="I95" i="2"/>
  <c r="I42" i="1" s="1"/>
  <c r="I96" i="2"/>
  <c r="I43" i="1" s="1"/>
  <c r="I98" i="2"/>
  <c r="I45" i="1" s="1"/>
  <c r="I99" i="2"/>
  <c r="I46" i="1" s="1"/>
  <c r="I100" i="2"/>
  <c r="I47" i="1" s="1"/>
  <c r="I101" i="2"/>
  <c r="I48" i="1" s="1"/>
  <c r="I102" i="2"/>
  <c r="I49" i="1" s="1"/>
  <c r="I103" i="2"/>
  <c r="I50" i="1" s="1"/>
  <c r="I104" i="2"/>
  <c r="I51" i="1" s="1"/>
  <c r="I106" i="2"/>
  <c r="I53" i="1" s="1"/>
  <c r="I107" i="2"/>
  <c r="I54" i="1" s="1"/>
  <c r="I108" i="2"/>
  <c r="I55" i="1" s="1"/>
  <c r="I109" i="2"/>
  <c r="I56" i="1" s="1"/>
  <c r="I110" i="2"/>
  <c r="I57" i="1" s="1"/>
  <c r="I112" i="2"/>
  <c r="I59" i="1" s="1"/>
  <c r="I66" i="2"/>
  <c r="I13" i="1" s="1"/>
  <c r="G67" i="2"/>
  <c r="G14" i="1" s="1"/>
  <c r="G68" i="2"/>
  <c r="G15" i="1" s="1"/>
  <c r="G69" i="2"/>
  <c r="G16" i="1" s="1"/>
  <c r="G70" i="2"/>
  <c r="G17" i="1" s="1"/>
  <c r="G71" i="2"/>
  <c r="G18" i="1" s="1"/>
  <c r="G72" i="2"/>
  <c r="G19" i="1" s="1"/>
  <c r="G73" i="2"/>
  <c r="G20" i="1" s="1"/>
  <c r="G74" i="2"/>
  <c r="G21" i="1" s="1"/>
  <c r="G76" i="2"/>
  <c r="G23" i="1" s="1"/>
  <c r="G77" i="2"/>
  <c r="G24" i="1" s="1"/>
  <c r="G78" i="2"/>
  <c r="G25" i="1" s="1"/>
  <c r="G80" i="2"/>
  <c r="G27" i="1" s="1"/>
  <c r="G81" i="2"/>
  <c r="G28" i="1" s="1"/>
  <c r="G82" i="2"/>
  <c r="G29" i="1" s="1"/>
  <c r="G83" i="2"/>
  <c r="G30" i="1" s="1"/>
  <c r="G84" i="2"/>
  <c r="G31" i="1" s="1"/>
  <c r="G85" i="2"/>
  <c r="G32" i="1" s="1"/>
  <c r="G86" i="2"/>
  <c r="G33" i="1" s="1"/>
  <c r="G88" i="2"/>
  <c r="G35" i="1" s="1"/>
  <c r="G89" i="2"/>
  <c r="G36" i="1" s="1"/>
  <c r="G91" i="2"/>
  <c r="G38" i="1" s="1"/>
  <c r="G92" i="2"/>
  <c r="G39" i="1" s="1"/>
  <c r="G93" i="2"/>
  <c r="G40" i="1" s="1"/>
  <c r="G94" i="2"/>
  <c r="G41" i="1" s="1"/>
  <c r="G95" i="2"/>
  <c r="G42" i="1" s="1"/>
  <c r="G96" i="2"/>
  <c r="G43" i="1" s="1"/>
  <c r="G98" i="2"/>
  <c r="G45" i="1" s="1"/>
  <c r="G99" i="2"/>
  <c r="G46" i="1" s="1"/>
  <c r="G100" i="2"/>
  <c r="G47" i="1" s="1"/>
  <c r="G101" i="2"/>
  <c r="G48" i="1" s="1"/>
  <c r="G102" i="2"/>
  <c r="G49" i="1" s="1"/>
  <c r="G103" i="2"/>
  <c r="G50" i="1" s="1"/>
  <c r="G104" i="2"/>
  <c r="G51" i="1" s="1"/>
  <c r="G106" i="2"/>
  <c r="G53" i="1" s="1"/>
  <c r="G107" i="2"/>
  <c r="G54" i="1" s="1"/>
  <c r="G108" i="2"/>
  <c r="G55" i="1" s="1"/>
  <c r="G109" i="2"/>
  <c r="G56" i="1" s="1"/>
  <c r="G110" i="2"/>
  <c r="G57" i="1" s="1"/>
  <c r="G112" i="2"/>
  <c r="G59" i="1" s="1"/>
  <c r="F67" i="2"/>
  <c r="F14" i="1" s="1"/>
  <c r="F68" i="2"/>
  <c r="F15" i="1" s="1"/>
  <c r="F69" i="2"/>
  <c r="F16" i="1" s="1"/>
  <c r="F70" i="2"/>
  <c r="F17" i="1" s="1"/>
  <c r="F71" i="2"/>
  <c r="F18" i="1" s="1"/>
  <c r="F72" i="2"/>
  <c r="F19" i="1" s="1"/>
  <c r="F73" i="2"/>
  <c r="F20" i="1" s="1"/>
  <c r="F74" i="2"/>
  <c r="F21" i="1" s="1"/>
  <c r="F76" i="2"/>
  <c r="F23" i="1" s="1"/>
  <c r="F77" i="2"/>
  <c r="F24" i="1" s="1"/>
  <c r="F78" i="2"/>
  <c r="F25" i="1" s="1"/>
  <c r="F80" i="2"/>
  <c r="F27" i="1" s="1"/>
  <c r="F81" i="2"/>
  <c r="F28" i="1" s="1"/>
  <c r="F82" i="2"/>
  <c r="F29" i="1" s="1"/>
  <c r="F83" i="2"/>
  <c r="F30" i="1" s="1"/>
  <c r="F84" i="2"/>
  <c r="F31" i="1" s="1"/>
  <c r="F85" i="2"/>
  <c r="F32" i="1" s="1"/>
  <c r="F86" i="2"/>
  <c r="F33" i="1" s="1"/>
  <c r="F88" i="2"/>
  <c r="F35" i="1" s="1"/>
  <c r="F89" i="2"/>
  <c r="F36" i="1" s="1"/>
  <c r="F91" i="2"/>
  <c r="F38" i="1" s="1"/>
  <c r="F92" i="2"/>
  <c r="F39" i="1" s="1"/>
  <c r="F93" i="2"/>
  <c r="F40" i="1" s="1"/>
  <c r="F94" i="2"/>
  <c r="F41" i="1" s="1"/>
  <c r="F95" i="2"/>
  <c r="F42" i="1" s="1"/>
  <c r="F96" i="2"/>
  <c r="F43" i="1" s="1"/>
  <c r="F98" i="2"/>
  <c r="F45" i="1" s="1"/>
  <c r="F99" i="2"/>
  <c r="F46" i="1" s="1"/>
  <c r="F100" i="2"/>
  <c r="F47" i="1" s="1"/>
  <c r="F101" i="2"/>
  <c r="F48" i="1" s="1"/>
  <c r="F102" i="2"/>
  <c r="F49" i="1" s="1"/>
  <c r="F103" i="2"/>
  <c r="F50" i="1" s="1"/>
  <c r="F104" i="2"/>
  <c r="F51" i="1" s="1"/>
  <c r="F106" i="2"/>
  <c r="F53" i="1" s="1"/>
  <c r="F107" i="2"/>
  <c r="F54" i="1" s="1"/>
  <c r="F108" i="2"/>
  <c r="F55" i="1" s="1"/>
  <c r="F109" i="2"/>
  <c r="F56" i="1" s="1"/>
  <c r="F110" i="2"/>
  <c r="F57" i="1" s="1"/>
  <c r="F112" i="2"/>
  <c r="F59" i="1" s="1"/>
  <c r="G66" i="2"/>
  <c r="G13" i="1" s="1"/>
  <c r="F66" i="2"/>
  <c r="F13" i="1" s="1"/>
  <c r="D67" i="2"/>
  <c r="D14" i="1" s="1"/>
  <c r="D68" i="2"/>
  <c r="D15" i="1" s="1"/>
  <c r="D69" i="2"/>
  <c r="D16" i="1" s="1"/>
  <c r="D70" i="2"/>
  <c r="D17" i="1" s="1"/>
  <c r="D71" i="2"/>
  <c r="D18" i="1" s="1"/>
  <c r="D72" i="2"/>
  <c r="D19" i="1" s="1"/>
  <c r="D73" i="2"/>
  <c r="D20" i="1" s="1"/>
  <c r="D74" i="2"/>
  <c r="D21" i="1" s="1"/>
  <c r="D76" i="2"/>
  <c r="D23" i="1" s="1"/>
  <c r="D77" i="2"/>
  <c r="D24" i="1" s="1"/>
  <c r="D78" i="2"/>
  <c r="D25" i="1" s="1"/>
  <c r="D80" i="2"/>
  <c r="D27" i="1" s="1"/>
  <c r="D81" i="2"/>
  <c r="D28" i="1" s="1"/>
  <c r="D82" i="2"/>
  <c r="D29" i="1" s="1"/>
  <c r="D83" i="2"/>
  <c r="D30" i="1" s="1"/>
  <c r="D84" i="2"/>
  <c r="D31" i="1" s="1"/>
  <c r="D85" i="2"/>
  <c r="D32" i="1" s="1"/>
  <c r="D86" i="2"/>
  <c r="D33" i="1" s="1"/>
  <c r="D88" i="2"/>
  <c r="D35" i="1" s="1"/>
  <c r="D89" i="2"/>
  <c r="D36" i="1" s="1"/>
  <c r="D91" i="2"/>
  <c r="D38" i="1" s="1"/>
  <c r="D92" i="2"/>
  <c r="D39" i="1" s="1"/>
  <c r="D93" i="2"/>
  <c r="D40" i="1" s="1"/>
  <c r="D94" i="2"/>
  <c r="D41" i="1" s="1"/>
  <c r="D95" i="2"/>
  <c r="D42" i="1" s="1"/>
  <c r="D96" i="2"/>
  <c r="D43" i="1" s="1"/>
  <c r="D98" i="2"/>
  <c r="D45" i="1" s="1"/>
  <c r="D99" i="2"/>
  <c r="D46" i="1" s="1"/>
  <c r="D100" i="2"/>
  <c r="D47" i="1" s="1"/>
  <c r="D101" i="2"/>
  <c r="D48" i="1" s="1"/>
  <c r="D102" i="2"/>
  <c r="D49" i="1" s="1"/>
  <c r="D103" i="2"/>
  <c r="D50" i="1" s="1"/>
  <c r="D104" i="2"/>
  <c r="D51" i="1" s="1"/>
  <c r="D106" i="2"/>
  <c r="D53" i="1" s="1"/>
  <c r="D107" i="2"/>
  <c r="D54" i="1" s="1"/>
  <c r="D108" i="2"/>
  <c r="D55" i="1" s="1"/>
  <c r="D109" i="2"/>
  <c r="D56" i="1" s="1"/>
  <c r="D110" i="2"/>
  <c r="D57" i="1" s="1"/>
  <c r="D112" i="2"/>
  <c r="D59" i="1" s="1"/>
  <c r="C67" i="2"/>
  <c r="C14" i="1" s="1"/>
  <c r="C68" i="2"/>
  <c r="C15" i="1" s="1"/>
  <c r="C69" i="2"/>
  <c r="C16" i="1" s="1"/>
  <c r="C70" i="2"/>
  <c r="C17" i="1" s="1"/>
  <c r="C71" i="2"/>
  <c r="C18" i="1" s="1"/>
  <c r="C72" i="2"/>
  <c r="C19" i="1" s="1"/>
  <c r="C73" i="2"/>
  <c r="C20" i="1" s="1"/>
  <c r="C74" i="2"/>
  <c r="C21" i="1" s="1"/>
  <c r="C76" i="2"/>
  <c r="C23" i="1" s="1"/>
  <c r="C77" i="2"/>
  <c r="C24" i="1" s="1"/>
  <c r="C78" i="2"/>
  <c r="C25" i="1" s="1"/>
  <c r="C80" i="2"/>
  <c r="C27" i="1" s="1"/>
  <c r="C81" i="2"/>
  <c r="C28" i="1" s="1"/>
  <c r="C82" i="2"/>
  <c r="C29" i="1" s="1"/>
  <c r="C83" i="2"/>
  <c r="C30" i="1" s="1"/>
  <c r="C84" i="2"/>
  <c r="C31" i="1" s="1"/>
  <c r="C85" i="2"/>
  <c r="C32" i="1" s="1"/>
  <c r="C86" i="2"/>
  <c r="C33" i="1" s="1"/>
  <c r="C88" i="2"/>
  <c r="C35" i="1" s="1"/>
  <c r="C89" i="2"/>
  <c r="C36" i="1" s="1"/>
  <c r="C91" i="2"/>
  <c r="C38" i="1" s="1"/>
  <c r="C92" i="2"/>
  <c r="C39" i="1" s="1"/>
  <c r="C93" i="2"/>
  <c r="C40" i="1" s="1"/>
  <c r="C94" i="2"/>
  <c r="C41" i="1" s="1"/>
  <c r="C95" i="2"/>
  <c r="C42" i="1" s="1"/>
  <c r="C96" i="2"/>
  <c r="C43" i="1" s="1"/>
  <c r="C98" i="2"/>
  <c r="C45" i="1" s="1"/>
  <c r="C99" i="2"/>
  <c r="C46" i="1" s="1"/>
  <c r="C100" i="2"/>
  <c r="C47" i="1" s="1"/>
  <c r="C101" i="2"/>
  <c r="C48" i="1" s="1"/>
  <c r="C102" i="2"/>
  <c r="C49" i="1" s="1"/>
  <c r="C103" i="2"/>
  <c r="C50" i="1" s="1"/>
  <c r="C104" i="2"/>
  <c r="C51" i="1" s="1"/>
  <c r="C106" i="2"/>
  <c r="C53" i="1" s="1"/>
  <c r="C107" i="2"/>
  <c r="C54" i="1" s="1"/>
  <c r="C108" i="2"/>
  <c r="C55" i="1" s="1"/>
  <c r="C109" i="2"/>
  <c r="C56" i="1" s="1"/>
  <c r="C110" i="2"/>
  <c r="C57" i="1" s="1"/>
  <c r="C112" i="2"/>
  <c r="C59" i="1" s="1"/>
  <c r="D66" i="2"/>
  <c r="D13" i="1" s="1"/>
  <c r="C66" i="2"/>
  <c r="C13" i="1" s="1"/>
  <c r="A107" i="2"/>
  <c r="A108" i="2" s="1"/>
  <c r="A109" i="2" s="1"/>
  <c r="A110" i="2" s="1"/>
  <c r="A99" i="2"/>
  <c r="A100" i="2" s="1"/>
  <c r="A101" i="2" s="1"/>
  <c r="A102" i="2" s="1"/>
  <c r="A103" i="2" s="1"/>
  <c r="A104" i="2" s="1"/>
  <c r="A92" i="2"/>
  <c r="A93" i="2" s="1"/>
  <c r="A94" i="2" s="1"/>
  <c r="A95" i="2" s="1"/>
  <c r="A96" i="2" s="1"/>
  <c r="A89" i="2"/>
  <c r="A81" i="2"/>
  <c r="A82" i="2" s="1"/>
  <c r="A83" i="2" s="1"/>
  <c r="A84" i="2" s="1"/>
  <c r="A85" i="2" s="1"/>
  <c r="A86" i="2" s="1"/>
  <c r="A77" i="2"/>
  <c r="A78" i="2" s="1"/>
  <c r="A67" i="2"/>
  <c r="A68" i="2" s="1"/>
  <c r="A69" i="2" s="1"/>
  <c r="A70" i="2" s="1"/>
  <c r="A71" i="2" s="1"/>
  <c r="A72" i="2" s="1"/>
  <c r="A73" i="2" s="1"/>
  <c r="A74" i="2" s="1"/>
  <c r="A54" i="1"/>
  <c r="A55" i="1" s="1"/>
  <c r="A56" i="1" s="1"/>
  <c r="A57" i="1" s="1"/>
  <c r="A46" i="1"/>
  <c r="A47" i="1" s="1"/>
  <c r="A48" i="1" s="1"/>
  <c r="A49" i="1" s="1"/>
  <c r="A50" i="1" s="1"/>
  <c r="A51" i="1" s="1"/>
  <c r="A39" i="1"/>
  <c r="A40" i="1" s="1"/>
  <c r="A41" i="1" s="1"/>
  <c r="A42" i="1" s="1"/>
  <c r="A43" i="1" s="1"/>
  <c r="A36" i="1"/>
  <c r="A28" i="1"/>
  <c r="A29" i="1" s="1"/>
  <c r="A30" i="1" s="1"/>
  <c r="A31" i="1" s="1"/>
  <c r="A32" i="1" s="1"/>
  <c r="A33" i="1" s="1"/>
  <c r="A24" i="1"/>
  <c r="A25" i="1" s="1"/>
  <c r="A14" i="1"/>
  <c r="A15" i="1" s="1"/>
  <c r="A16" i="1" s="1"/>
  <c r="A17" i="1" s="1"/>
  <c r="A18" i="1" s="1"/>
  <c r="A19" i="1" s="1"/>
  <c r="A20" i="1" s="1"/>
  <c r="A21" i="1" s="1"/>
  <c r="A49" i="2" l="1"/>
  <c r="A50" i="2" s="1"/>
  <c r="A51" i="2" s="1"/>
  <c r="A52" i="2" s="1"/>
  <c r="A41" i="2"/>
  <c r="A42" i="2" s="1"/>
  <c r="A43" i="2" s="1"/>
  <c r="A44" i="2" s="1"/>
  <c r="A45" i="2" s="1"/>
  <c r="A46" i="2" s="1"/>
  <c r="A34" i="2"/>
  <c r="A35" i="2" s="1"/>
  <c r="A36" i="2" s="1"/>
  <c r="A37" i="2" s="1"/>
  <c r="A38" i="2" s="1"/>
  <c r="A31" i="2"/>
  <c r="A23" i="2"/>
  <c r="A24" i="2" s="1"/>
  <c r="A25" i="2" s="1"/>
  <c r="A26" i="2" s="1"/>
  <c r="A27" i="2" s="1"/>
  <c r="A28" i="2" s="1"/>
  <c r="A19" i="2"/>
  <c r="A20" i="2" s="1"/>
  <c r="A9" i="2"/>
  <c r="A10" i="2" s="1"/>
  <c r="A11" i="2" s="1"/>
  <c r="A12" i="2" s="1"/>
  <c r="A13" i="2" s="1"/>
  <c r="A14" i="2" s="1"/>
  <c r="A15" i="2" s="1"/>
  <c r="A16" i="2" s="1"/>
</calcChain>
</file>

<file path=xl/sharedStrings.xml><?xml version="1.0" encoding="utf-8"?>
<sst xmlns="http://schemas.openxmlformats.org/spreadsheetml/2006/main" count="506" uniqueCount="120">
  <si>
    <t>№№п/п/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</si>
  <si>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</si>
  <si>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</si>
  <si>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</si>
  <si>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</si>
  <si>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</si>
  <si>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</si>
  <si>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***</t>
  </si>
  <si>
    <t>Наличие товара в продаже*****</t>
  </si>
  <si>
    <t>Мин.цена****</t>
  </si>
  <si>
    <t>Макс. цена</t>
  </si>
  <si>
    <t>Мин.цена</t>
  </si>
  <si>
    <t>Бакалея, вода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</si>
  <si>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</si>
  <si>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</si>
  <si>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</si>
  <si>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</si>
  <si>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</si>
  <si>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</si>
  <si>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</si>
  <si>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</si>
  <si>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</si>
  <si>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Мясные продукты</t>
  </si>
  <si>
    <t>Изделия колбасные вареные, 1 кг</t>
  </si>
  <si>
    <t>Колбасы варено-копченые, 1 кг</t>
  </si>
  <si>
    <t>Колбасы сырокопченые, 1 кг</t>
  </si>
  <si>
    <t>Мясо (птица, рыба)*******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</si>
  <si>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</si>
  <si>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</si>
  <si>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</si>
  <si>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</si>
  <si>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</si>
  <si>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</si>
  <si>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</si>
  <si>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и хлебобулочные изделия</t>
  </si>
  <si>
    <t>Хлеб белый из пшеничной муки, 1 шт.</t>
  </si>
  <si>
    <t>Хлеб черный ржаной, ржано-лшеничный, 1 шт.</t>
  </si>
  <si>
    <t>Молоко и молочная продукция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</si>
  <si>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</si>
  <si>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</si>
  <si>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</si>
  <si>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</si>
  <si>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</si>
  <si>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</si>
  <si>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Овощи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</si>
  <si>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</si>
  <si>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</si>
  <si>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</si>
  <si>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</si>
  <si>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</si>
  <si>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</si>
  <si>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</si>
  <si>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Фрукты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</si>
  <si>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</si>
  <si>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</si>
  <si>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</si>
  <si>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</si>
  <si>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</si>
  <si>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</t>
  </si>
  <si>
    <t>Яйцо столовое 1 категории (С1), 1 десяток</t>
  </si>
  <si>
    <t>Средние цены</t>
  </si>
  <si>
    <t>Мин</t>
  </si>
  <si>
    <t>Макс</t>
  </si>
  <si>
    <t>% наличия товара в продаже</t>
  </si>
  <si>
    <t>Мясо (птица, рыба)</t>
  </si>
  <si>
    <t>РАСЧЕТ СРЕДНИХ ЦЕН</t>
  </si>
  <si>
    <r>
      <t xml:space="preserve">Количество объектов, </t>
    </r>
    <r>
      <rPr>
        <u/>
        <sz val="12"/>
        <rFont val="Calibri"/>
        <family val="2"/>
        <charset val="204"/>
        <scheme val="minor"/>
      </rPr>
      <t xml:space="preserve">в которых ведется мониторинг </t>
    </r>
  </si>
  <si>
    <r>
      <t xml:space="preserve">Количество объектов, </t>
    </r>
    <r>
      <rPr>
        <u/>
        <sz val="12"/>
        <rFont val="Calibri"/>
        <family val="2"/>
        <charset val="204"/>
        <scheme val="minor"/>
      </rPr>
      <t>в которых присутствует товар</t>
    </r>
  </si>
  <si>
    <r>
      <t xml:space="preserve">Количество объектов, </t>
    </r>
    <r>
      <rPr>
        <u/>
        <sz val="12"/>
        <rFont val="Calibri"/>
        <family val="2"/>
        <charset val="204"/>
        <scheme val="minor"/>
      </rPr>
      <t>в которых ведется мониторинг</t>
    </r>
  </si>
  <si>
    <t>Изменение средних цен</t>
  </si>
  <si>
    <t>РАСЧЕТ ИЗМЕНЕНИЯ ЦЕН ЗА НЕДЕЛЮ</t>
  </si>
  <si>
    <t>ООО Пажгинское торговое предприятие</t>
  </si>
  <si>
    <t>ИП Петросян Л.А.</t>
  </si>
  <si>
    <t>ООО Лемурия</t>
  </si>
  <si>
    <t>ПО Сыктывдин</t>
  </si>
  <si>
    <t>ИП Семина Т.А.</t>
  </si>
  <si>
    <t>ООО ТФ Кедр</t>
  </si>
  <si>
    <t>ЗАО МАГНИТ</t>
  </si>
  <si>
    <t>средние лок. Сети</t>
  </si>
  <si>
    <t>сред несетев.маг</t>
  </si>
  <si>
    <t>№ п/п</t>
  </si>
  <si>
    <t>Наименование товара</t>
  </si>
  <si>
    <t>% изменения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</si>
  <si>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</si>
  <si>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Рыбу мороженую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</si>
  <si>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</si>
  <si>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Капусту белокочанную свежую</t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</si>
  <si>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</si>
  <si>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Морковь столовую свежую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</si>
  <si>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</si>
  <si>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Говядину</t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</si>
  <si>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</si>
  <si>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Картофель свежий</t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</si>
  <si>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</si>
  <si>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Крупу гречневую (сорт первый)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</si>
  <si>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</si>
  <si>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Колбасы варено-копченые</t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</si>
  <si>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</si>
  <si>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Мандарины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</si>
  <si>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</si>
  <si>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Крупу рисовую (сорт первый)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</si>
  <si>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</si>
  <si>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Масло подсолнечное рафинированное</t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</si>
  <si>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</si>
  <si>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Сахар песок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</si>
  <si>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</si>
  <si>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Изделия колбасные вареные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</si>
  <si>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</si>
  <si>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Соль поваренную</t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</si>
  <si>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</si>
  <si>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Лук репчатый свежий</t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</si>
  <si>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</si>
  <si>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Макаронные изделия (сорт высший)</t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</si>
  <si>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</si>
  <si>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Свинину</t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</si>
  <si>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</si>
  <si>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Масло сливочное (м.д.ж. 82,5%)</t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</si>
  <si>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</si>
  <si>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Яблоки свежие</t>
  </si>
  <si>
    <t>1 570,00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</si>
</sst>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0"/>
      <name val="Arial"/>
    </font>
    <font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36" fillId="0" borderId="0"/>
    <xf numFmtId="0" fontId="10" fillId="0" borderId="0"/>
  </cellStyleXfs>
  <cellXfs count="203">
    <xf numFmtId="0" fontId="0" fillId="0" borderId="0" xfId="0"/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3" fillId="0" borderId="10" xfId="0" applyFont="1" applyBorder="1"/>
    <xf numFmtId="0" fontId="3" fillId="0" borderId="11" xfId="0" applyFont="1" applyBorder="1"/>
    <xf numFmtId="0" fontId="8" fillId="0" borderId="10" xfId="0" applyFont="1" applyBorder="1" applyAlignment="1">
      <alignment horizontal="center"/>
    </xf>
    <xf numFmtId="0" fontId="11" fillId="0" borderId="2" xfId="1" applyNumberFormat="1" applyFont="1" applyFill="1" applyBorder="1" applyAlignment="1" applyProtection="1">
      <alignment horizontal="left" vertical="top"/>
    </xf>
    <xf numFmtId="0" fontId="0" fillId="0" borderId="13" xfId="0" applyBorder="1"/>
    <xf numFmtId="0" fontId="0" fillId="0" borderId="14" xfId="0" applyBorder="1"/>
    <xf numFmtId="0" fontId="3" fillId="0" borderId="14" xfId="0" applyFont="1" applyBorder="1"/>
    <xf numFmtId="0" fontId="3" fillId="0" borderId="15" xfId="0" applyFont="1" applyBorder="1"/>
    <xf numFmtId="0" fontId="0" fillId="0" borderId="0" xfId="0"/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0" xfId="0" applyFont="1" applyBorder="1"/>
    <xf numFmtId="2" fontId="0" fillId="0" borderId="10" xfId="0" applyNumberForma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3" borderId="10" xfId="0" applyFont="1" applyFill="1" applyBorder="1" applyAlignment="1">
      <alignment horizontal="center" wrapText="1"/>
    </xf>
    <xf numFmtId="0" fontId="0" fillId="3" borderId="10" xfId="0" applyFill="1" applyBorder="1"/>
    <xf numFmtId="0" fontId="2" fillId="3" borderId="10" xfId="0" applyFont="1" applyFill="1" applyBorder="1"/>
    <xf numFmtId="0" fontId="6" fillId="3" borderId="10" xfId="0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6" fillId="0" borderId="17" xfId="0" applyFont="1" applyBorder="1" applyAlignment="1">
      <alignment horizontal="center" wrapText="1"/>
    </xf>
    <xf numFmtId="0" fontId="0" fillId="0" borderId="17" xfId="0" applyBorder="1"/>
    <xf numFmtId="0" fontId="0" fillId="0" borderId="19" xfId="0" applyBorder="1"/>
    <xf numFmtId="0" fontId="7" fillId="0" borderId="17" xfId="0" applyFont="1" applyBorder="1" applyAlignment="1">
      <alignment horizontal="center" wrapText="1"/>
    </xf>
    <xf numFmtId="0" fontId="3" fillId="0" borderId="17" xfId="0" applyFont="1" applyBorder="1"/>
    <xf numFmtId="0" fontId="3" fillId="0" borderId="19" xfId="0" applyFont="1" applyBorder="1"/>
    <xf numFmtId="0" fontId="0" fillId="2" borderId="10" xfId="0" applyFill="1" applyBorder="1"/>
    <xf numFmtId="0" fontId="8" fillId="4" borderId="10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11" fillId="4" borderId="2" xfId="1" applyNumberFormat="1" applyFont="1" applyFill="1" applyBorder="1" applyAlignment="1" applyProtection="1">
      <alignment horizontal="center" vertical="top"/>
    </xf>
    <xf numFmtId="0" fontId="11" fillId="4" borderId="2" xfId="1" applyNumberFormat="1" applyFont="1" applyFill="1" applyBorder="1" applyAlignment="1" applyProtection="1">
      <alignment horizontal="left" vertical="top"/>
    </xf>
    <xf numFmtId="0" fontId="14" fillId="3" borderId="10" xfId="0" applyFont="1" applyFill="1" applyBorder="1" applyAlignment="1">
      <alignment horizontal="center" wrapText="1"/>
    </xf>
    <xf numFmtId="0" fontId="0" fillId="2" borderId="11" xfId="0" applyFill="1" applyBorder="1"/>
    <xf numFmtId="0" fontId="0" fillId="2" borderId="9" xfId="0" applyFill="1" applyBorder="1"/>
    <xf numFmtId="0" fontId="0" fillId="2" borderId="13" xfId="0" applyFill="1" applyBorder="1"/>
    <xf numFmtId="0" fontId="0" fillId="2" borderId="15" xfId="0" applyFill="1" applyBorder="1"/>
    <xf numFmtId="0" fontId="23" fillId="2" borderId="9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0" xfId="0"/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6" fillId="0" borderId="9" xfId="0" applyFont="1" applyBorder="1" applyAlignment="1">
      <alignment horizontal="center" wrapText="1"/>
    </xf>
    <xf numFmtId="0" fontId="0" fillId="0" borderId="9" xfId="0" applyBorder="1"/>
    <xf numFmtId="0" fontId="0" fillId="2" borderId="11" xfId="0" applyFill="1" applyBorder="1"/>
    <xf numFmtId="0" fontId="0" fillId="2" borderId="9" xfId="0" applyFill="1" applyBorder="1"/>
    <xf numFmtId="0" fontId="0" fillId="2" borderId="13" xfId="0" applyFill="1" applyBorder="1"/>
    <xf numFmtId="0" fontId="0" fillId="2" borderId="15" xfId="0" applyFill="1" applyBorder="1"/>
    <xf numFmtId="0" fontId="23" fillId="2" borderId="9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 vertical="center"/>
    </xf>
    <xf numFmtId="0" fontId="0" fillId="8" borderId="9" xfId="0" applyFill="1" applyBorder="1"/>
    <xf numFmtId="0" fontId="0" fillId="8" borderId="10" xfId="0" applyFill="1" applyBorder="1"/>
    <xf numFmtId="0" fontId="0" fillId="8" borderId="2" xfId="0" applyFill="1" applyBorder="1"/>
    <xf numFmtId="0" fontId="0" fillId="8" borderId="11" xfId="0" applyFill="1" applyBorder="1"/>
    <xf numFmtId="0" fontId="0" fillId="8" borderId="17" xfId="0" applyFill="1" applyBorder="1"/>
    <xf numFmtId="0" fontId="3" fillId="8" borderId="17" xfId="0" applyFont="1" applyFill="1" applyBorder="1"/>
    <xf numFmtId="0" fontId="3" fillId="8" borderId="10" xfId="0" applyFont="1" applyFill="1" applyBorder="1"/>
    <xf numFmtId="0" fontId="3" fillId="8" borderId="11" xfId="0" applyFont="1" applyFill="1" applyBorder="1"/>
    <xf numFmtId="0" fontId="0" fillId="8" borderId="0" xfId="0" applyFill="1"/>
    <xf numFmtId="0" fontId="19" fillId="8" borderId="24" xfId="0" applyFont="1" applyFill="1" applyBorder="1" applyAlignment="1">
      <alignment vertical="center"/>
    </xf>
    <xf numFmtId="0" fontId="19" fillId="8" borderId="25" xfId="0" applyFont="1" applyFill="1" applyBorder="1" applyAlignment="1">
      <alignment vertical="center"/>
    </xf>
    <xf numFmtId="0" fontId="17" fillId="8" borderId="24" xfId="0" applyFont="1" applyFill="1" applyBorder="1" applyAlignment="1">
      <alignment vertical="center"/>
    </xf>
    <xf numFmtId="0" fontId="17" fillId="8" borderId="25" xfId="0" applyFont="1" applyFill="1" applyBorder="1" applyAlignment="1">
      <alignment vertical="center"/>
    </xf>
    <xf numFmtId="0" fontId="17" fillId="8" borderId="24" xfId="0" applyFont="1" applyFill="1" applyBorder="1" applyAlignment="1">
      <alignment horizontal="center" vertical="center"/>
    </xf>
    <xf numFmtId="0" fontId="11" fillId="8" borderId="2" xfId="1" applyNumberFormat="1" applyFont="1" applyFill="1" applyBorder="1" applyAlignment="1" applyProtection="1">
      <alignment horizontal="center" vertical="top"/>
    </xf>
    <xf numFmtId="0" fontId="24" fillId="8" borderId="24" xfId="1" applyNumberFormat="1" applyFont="1" applyFill="1" applyBorder="1" applyAlignment="1" applyProtection="1">
      <alignment horizontal="center"/>
    </xf>
    <xf numFmtId="0" fontId="24" fillId="8" borderId="25" xfId="1" applyNumberFormat="1" applyFont="1" applyFill="1" applyBorder="1" applyAlignment="1" applyProtection="1">
      <alignment horizontal="center"/>
    </xf>
    <xf numFmtId="0" fontId="22" fillId="8" borderId="24" xfId="1" applyNumberFormat="1" applyFont="1" applyFill="1" applyBorder="1" applyAlignment="1" applyProtection="1">
      <alignment horizontal="center"/>
    </xf>
    <xf numFmtId="0" fontId="22" fillId="8" borderId="25" xfId="1" applyNumberFormat="1" applyFont="1" applyFill="1" applyBorder="1" applyAlignment="1" applyProtection="1">
      <alignment horizontal="center"/>
    </xf>
    <xf numFmtId="0" fontId="22" fillId="8" borderId="24" xfId="1" applyNumberFormat="1" applyFont="1" applyFill="1" applyBorder="1" applyAlignment="1" applyProtection="1">
      <alignment vertical="top"/>
    </xf>
    <xf numFmtId="0" fontId="22" fillId="8" borderId="25" xfId="1" applyNumberFormat="1" applyFont="1" applyFill="1" applyBorder="1" applyAlignment="1" applyProtection="1">
      <alignment vertical="top"/>
    </xf>
    <xf numFmtId="0" fontId="25" fillId="8" borderId="24" xfId="1" applyNumberFormat="1" applyFont="1" applyFill="1" applyBorder="1" applyAlignment="1" applyProtection="1">
      <alignment horizontal="center"/>
    </xf>
    <xf numFmtId="0" fontId="25" fillId="8" borderId="25" xfId="1" applyNumberFormat="1" applyFont="1" applyFill="1" applyBorder="1" applyAlignment="1" applyProtection="1">
      <alignment horizontal="center"/>
    </xf>
    <xf numFmtId="0" fontId="18" fillId="8" borderId="24" xfId="1" applyNumberFormat="1" applyFont="1" applyFill="1" applyBorder="1" applyAlignment="1" applyProtection="1">
      <alignment horizontal="center"/>
    </xf>
    <xf numFmtId="0" fontId="18" fillId="8" borderId="25" xfId="1" applyNumberFormat="1" applyFont="1" applyFill="1" applyBorder="1" applyAlignment="1" applyProtection="1">
      <alignment horizontal="center"/>
    </xf>
    <xf numFmtId="0" fontId="18" fillId="8" borderId="24" xfId="1" applyNumberFormat="1" applyFont="1" applyFill="1" applyBorder="1" applyAlignment="1" applyProtection="1">
      <alignment vertical="top"/>
    </xf>
    <xf numFmtId="0" fontId="18" fillId="8" borderId="25" xfId="1" applyNumberFormat="1" applyFont="1" applyFill="1" applyBorder="1" applyAlignment="1" applyProtection="1">
      <alignment vertical="top"/>
    </xf>
    <xf numFmtId="0" fontId="11" fillId="8" borderId="2" xfId="1" applyNumberFormat="1" applyFont="1" applyFill="1" applyBorder="1" applyAlignment="1" applyProtection="1">
      <alignment horizontal="left" vertical="top"/>
    </xf>
    <xf numFmtId="0" fontId="8" fillId="9" borderId="10" xfId="0" applyFont="1" applyFill="1" applyBorder="1" applyAlignment="1">
      <alignment horizontal="center"/>
    </xf>
    <xf numFmtId="0" fontId="2" fillId="2" borderId="10" xfId="0" applyFont="1" applyFill="1" applyBorder="1"/>
    <xf numFmtId="2" fontId="0" fillId="2" borderId="10" xfId="0" applyNumberForma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16" fillId="0" borderId="10" xfId="0" applyFont="1" applyBorder="1"/>
    <xf numFmtId="0" fontId="16" fillId="8" borderId="10" xfId="0" applyFont="1" applyFill="1" applyBorder="1"/>
    <xf numFmtId="0" fontId="16" fillId="0" borderId="14" xfId="0" applyFont="1" applyBorder="1"/>
    <xf numFmtId="0" fontId="16" fillId="3" borderId="10" xfId="0" applyFont="1" applyFill="1" applyBorder="1"/>
    <xf numFmtId="0" fontId="16" fillId="2" borderId="10" xfId="0" applyFont="1" applyFill="1" applyBorder="1"/>
    <xf numFmtId="2" fontId="16" fillId="0" borderId="10" xfId="0" applyNumberFormat="1" applyFont="1" applyBorder="1" applyAlignment="1">
      <alignment horizontal="center"/>
    </xf>
    <xf numFmtId="2" fontId="16" fillId="2" borderId="10" xfId="0" applyNumberFormat="1" applyFont="1" applyFill="1" applyBorder="1" applyAlignment="1">
      <alignment horizontal="center"/>
    </xf>
    <xf numFmtId="0" fontId="16" fillId="0" borderId="0" xfId="0" applyFont="1"/>
    <xf numFmtId="0" fontId="28" fillId="0" borderId="9" xfId="0" applyFont="1" applyBorder="1" applyAlignment="1">
      <alignment horizontal="center" wrapText="1"/>
    </xf>
    <xf numFmtId="0" fontId="16" fillId="0" borderId="9" xfId="0" applyFont="1" applyBorder="1"/>
    <xf numFmtId="0" fontId="16" fillId="8" borderId="9" xfId="0" applyFont="1" applyFill="1" applyBorder="1"/>
    <xf numFmtId="0" fontId="16" fillId="0" borderId="13" xfId="0" applyFont="1" applyBorder="1"/>
    <xf numFmtId="0" fontId="30" fillId="9" borderId="2" xfId="0" applyFont="1" applyFill="1" applyBorder="1" applyAlignment="1">
      <alignment horizontal="center" vertical="center"/>
    </xf>
    <xf numFmtId="0" fontId="31" fillId="9" borderId="2" xfId="1" applyNumberFormat="1" applyFont="1" applyFill="1" applyBorder="1" applyAlignment="1" applyProtection="1">
      <alignment horizontal="center" vertical="top"/>
    </xf>
    <xf numFmtId="2" fontId="0" fillId="2" borderId="10" xfId="0" applyNumberFormat="1" applyFill="1" applyBorder="1"/>
    <xf numFmtId="2" fontId="12" fillId="0" borderId="10" xfId="0" applyNumberFormat="1" applyFont="1" applyBorder="1" applyAlignment="1">
      <alignment horizontal="center"/>
    </xf>
    <xf numFmtId="0" fontId="32" fillId="0" borderId="31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33" xfId="0" applyFont="1" applyBorder="1" applyAlignment="1">
      <alignment vertical="center" wrapText="1"/>
    </xf>
    <xf numFmtId="0" fontId="32" fillId="0" borderId="34" xfId="0" applyFont="1" applyBorder="1" applyAlignment="1">
      <alignment vertical="center" wrapText="1"/>
    </xf>
    <xf numFmtId="0" fontId="34" fillId="0" borderId="34" xfId="0" applyFont="1" applyBorder="1" applyAlignment="1">
      <alignment horizontal="center" vertical="center" wrapText="1"/>
    </xf>
    <xf numFmtId="1" fontId="0" fillId="2" borderId="17" xfId="0" applyNumberFormat="1" applyFill="1" applyBorder="1"/>
    <xf numFmtId="1" fontId="0" fillId="2" borderId="10" xfId="0" applyNumberFormat="1" applyFill="1" applyBorder="1"/>
    <xf numFmtId="1" fontId="35" fillId="2" borderId="17" xfId="0" applyNumberFormat="1" applyFont="1" applyFill="1" applyBorder="1"/>
    <xf numFmtId="1" fontId="35" fillId="2" borderId="10" xfId="0" applyNumberFormat="1" applyFont="1" applyFill="1" applyBorder="1"/>
    <xf numFmtId="4" fontId="37" fillId="0" borderId="10" xfId="3" applyNumberFormat="1" applyFont="1" applyBorder="1" applyAlignment="1" applyProtection="1">
      <alignment horizontal="right" vertical="top"/>
      <protection locked="0"/>
    </xf>
    <xf numFmtId="0" fontId="1" fillId="0" borderId="2" xfId="0" applyFont="1" applyBorder="1"/>
    <xf numFmtId="4" fontId="37" fillId="0" borderId="10" xfId="2" applyNumberFormat="1" applyFont="1" applyBorder="1" applyAlignment="1" applyProtection="1">
      <alignment horizontal="right" vertical="top"/>
      <protection locked="0"/>
    </xf>
    <xf numFmtId="4" fontId="37" fillId="8" borderId="10" xfId="3" applyNumberFormat="1" applyFont="1" applyFill="1" applyBorder="1" applyAlignment="1">
      <alignment horizontal="right" vertical="top"/>
    </xf>
    <xf numFmtId="0" fontId="1" fillId="8" borderId="2" xfId="0" applyFont="1" applyFill="1" applyBorder="1"/>
    <xf numFmtId="4" fontId="37" fillId="8" borderId="10" xfId="2" applyNumberFormat="1" applyFont="1" applyFill="1" applyBorder="1" applyAlignment="1">
      <alignment horizontal="right" vertical="top"/>
    </xf>
    <xf numFmtId="0" fontId="1" fillId="0" borderId="18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27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5" fillId="4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0" fillId="7" borderId="26" xfId="0" applyFont="1" applyFill="1" applyBorder="1" applyAlignment="1">
      <alignment horizontal="center" wrapText="1"/>
    </xf>
    <xf numFmtId="0" fontId="20" fillId="7" borderId="22" xfId="0" applyFont="1" applyFill="1" applyBorder="1" applyAlignment="1">
      <alignment horizontal="center" wrapText="1"/>
    </xf>
    <xf numFmtId="0" fontId="20" fillId="7" borderId="23" xfId="0" applyFont="1" applyFill="1" applyBorder="1" applyAlignment="1">
      <alignment horizontal="center" wrapText="1"/>
    </xf>
    <xf numFmtId="0" fontId="20" fillId="6" borderId="27" xfId="0" applyFont="1" applyFill="1" applyBorder="1" applyAlignment="1">
      <alignment horizontal="center" wrapText="1"/>
    </xf>
    <xf numFmtId="0" fontId="20" fillId="6" borderId="28" xfId="0" applyFont="1" applyFill="1" applyBorder="1" applyAlignment="1">
      <alignment horizontal="center" wrapText="1"/>
    </xf>
    <xf numFmtId="0" fontId="20" fillId="6" borderId="29" xfId="0" applyFont="1" applyFill="1" applyBorder="1" applyAlignment="1">
      <alignment horizont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top"/>
    </xf>
    <xf numFmtId="0" fontId="12" fillId="3" borderId="16" xfId="0" applyFont="1" applyFill="1" applyBorder="1" applyAlignment="1">
      <alignment horizontal="center" vertical="top"/>
    </xf>
    <xf numFmtId="0" fontId="12" fillId="3" borderId="1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wrapText="1"/>
    </xf>
    <xf numFmtId="0" fontId="12" fillId="3" borderId="17" xfId="0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/>
    </xf>
    <xf numFmtId="0" fontId="29" fillId="3" borderId="10" xfId="0" applyFont="1" applyFill="1" applyBorder="1" applyAlignment="1">
      <alignment horizontal="center" wrapText="1"/>
    </xf>
    <xf numFmtId="0" fontId="15" fillId="5" borderId="0" xfId="0" applyFont="1" applyFill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Q59"/>
  <sheetViews>
    <sheetView zoomScale="70" zoomScaleNormal="70" workbookViewId="0">
      <selection activeCell="D13" sqref="D13"/>
    </sheetView>
  </sheetViews>
  <sheetFormatPr defaultRowHeight="15" x14ac:dyDescent="0.25"/>
  <cols>
    <col min="1" max="1" width="4.7109375" customWidth="1"/>
    <col min="2" max="2" width="42.85546875" customWidth="1"/>
    <col min="5" max="5" width="10.7109375" customWidth="1"/>
    <col min="9" max="9" width="9.140625" customWidth="1"/>
    <col min="12" max="12" width="9.42578125" customWidth="1"/>
  </cols>
  <sheetData>
    <row r="2" spans="1:17" x14ac:dyDescent="0.25">
      <c r="A2" s="23"/>
      <c r="B2" s="14"/>
      <c r="C2" s="14"/>
      <c r="D2" s="14"/>
      <c r="E2" s="14"/>
      <c r="F2" s="14"/>
      <c r="G2" s="14"/>
      <c r="H2" s="159"/>
      <c r="I2" s="159"/>
      <c r="J2" s="159"/>
      <c r="K2" s="159"/>
      <c r="L2" s="14"/>
      <c r="M2" s="14"/>
      <c r="N2" s="14"/>
      <c r="O2" s="14"/>
      <c r="P2" s="14"/>
      <c r="Q2" s="14"/>
    </row>
    <row r="3" spans="1:17" ht="28.5" x14ac:dyDescent="0.45">
      <c r="A3" s="23"/>
      <c r="B3" s="160" t="s">
        <v>70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spans="1:17" x14ac:dyDescent="0.25">
      <c r="A4" s="2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x14ac:dyDescent="0.25">
      <c r="A5" s="2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31.5" customHeight="1" x14ac:dyDescent="0.25">
      <c r="A6" s="147" t="s">
        <v>0</v>
      </c>
      <c r="B6" s="150" t="s">
        <v>1</v>
      </c>
      <c r="C6" s="154" t="s">
        <v>2</v>
      </c>
      <c r="D6" s="155"/>
      <c r="E6" s="156"/>
      <c r="F6" s="154" t="s">
        <v>3</v>
      </c>
      <c r="G6" s="155"/>
      <c r="H6" s="156"/>
      <c r="I6" s="154" t="s">
        <v>4</v>
      </c>
      <c r="J6" s="155"/>
      <c r="K6" s="156"/>
      <c r="L6" s="151" t="s">
        <v>5</v>
      </c>
      <c r="M6" s="152"/>
      <c r="N6" s="153"/>
      <c r="O6" s="154" t="s">
        <v>6</v>
      </c>
      <c r="P6" s="155"/>
      <c r="Q6" s="156"/>
    </row>
    <row r="7" spans="1:17" ht="15" customHeight="1" x14ac:dyDescent="0.25">
      <c r="A7" s="148"/>
      <c r="B7" s="150"/>
      <c r="C7" s="157" t="s">
        <v>69</v>
      </c>
      <c r="D7" s="157"/>
      <c r="E7" s="158" t="s">
        <v>63</v>
      </c>
      <c r="F7" s="157" t="s">
        <v>69</v>
      </c>
      <c r="G7" s="157"/>
      <c r="H7" s="158" t="s">
        <v>63</v>
      </c>
      <c r="I7" s="157" t="s">
        <v>69</v>
      </c>
      <c r="J7" s="157"/>
      <c r="K7" s="158" t="s">
        <v>63</v>
      </c>
      <c r="L7" s="157" t="s">
        <v>69</v>
      </c>
      <c r="M7" s="157"/>
      <c r="N7" s="158" t="s">
        <v>63</v>
      </c>
      <c r="O7" s="157" t="s">
        <v>69</v>
      </c>
      <c r="P7" s="157"/>
      <c r="Q7" s="158" t="s">
        <v>63</v>
      </c>
    </row>
    <row r="8" spans="1:17" ht="26.25" customHeight="1" x14ac:dyDescent="0.25">
      <c r="A8" s="148"/>
      <c r="B8" s="150"/>
      <c r="C8" s="24" t="s">
        <v>61</v>
      </c>
      <c r="D8" s="24" t="s">
        <v>62</v>
      </c>
      <c r="E8" s="158"/>
      <c r="F8" s="24" t="s">
        <v>61</v>
      </c>
      <c r="G8" s="24" t="s">
        <v>62</v>
      </c>
      <c r="H8" s="158"/>
      <c r="I8" s="24" t="s">
        <v>61</v>
      </c>
      <c r="J8" s="24" t="s">
        <v>62</v>
      </c>
      <c r="K8" s="158"/>
      <c r="L8" s="24" t="s">
        <v>61</v>
      </c>
      <c r="M8" s="24" t="s">
        <v>62</v>
      </c>
      <c r="N8" s="158"/>
      <c r="O8" s="24" t="s">
        <v>61</v>
      </c>
      <c r="P8" s="24" t="s">
        <v>62</v>
      </c>
      <c r="Q8" s="158"/>
    </row>
    <row r="9" spans="1:17" ht="12.75" customHeight="1" x14ac:dyDescent="0.25">
      <c r="A9" s="148"/>
      <c r="B9" s="150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1"/>
      <c r="P9" s="21"/>
      <c r="Q9" s="21"/>
    </row>
    <row r="10" spans="1:17" x14ac:dyDescent="0.25">
      <c r="A10" s="148"/>
      <c r="B10" s="150"/>
      <c r="C10" s="15"/>
      <c r="D10" s="2"/>
      <c r="E10" s="15"/>
      <c r="F10" s="15"/>
      <c r="G10" s="2"/>
      <c r="H10" s="15"/>
      <c r="I10" s="15"/>
      <c r="J10" s="2"/>
      <c r="K10" s="15"/>
      <c r="L10" s="15"/>
      <c r="M10" s="15"/>
      <c r="N10" s="15"/>
      <c r="O10" s="21"/>
      <c r="P10" s="21"/>
      <c r="Q10" s="21"/>
    </row>
    <row r="11" spans="1:17" x14ac:dyDescent="0.25">
      <c r="A11" s="149"/>
      <c r="B11" s="15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1"/>
      <c r="P11" s="21"/>
      <c r="Q11" s="21"/>
    </row>
    <row r="12" spans="1:17" x14ac:dyDescent="0.25">
      <c r="A12" s="39"/>
      <c r="B12" s="40" t="s">
        <v>12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110"/>
      <c r="P12" s="110"/>
      <c r="Q12" s="110"/>
    </row>
    <row r="13" spans="1:17" x14ac:dyDescent="0.25">
      <c r="A13" s="8">
        <v>1</v>
      </c>
      <c r="B13" s="9" t="s">
        <v>13</v>
      </c>
      <c r="C13" s="128" t="e">
        <f>'среда ОТЧЕТНОЙ недели '!C63/'среда ПРОШЛОЙ недели'!C66*100</f>
        <v>#DIV/0!</v>
      </c>
      <c r="D13" s="128" t="e">
        <f>'среда ОТЧЕТНОЙ недели '!D63/'среда ПРОШЛОЙ недели'!D66*100</f>
        <v>#DIV/0!</v>
      </c>
      <c r="E13" s="128" t="e">
        <f>'среда ОТЧЕТНОЙ недели '!E63/'среда ПРОШЛОЙ недели'!E66*100</f>
        <v>#DIV/0!</v>
      </c>
      <c r="F13" s="128">
        <f>'среда ОТЧЕТНОЙ недели '!F63/'среда ПРОШЛОЙ недели'!F66*100</f>
        <v>89.523809523809518</v>
      </c>
      <c r="G13" s="128">
        <f>'среда ОТЧЕТНОЙ недели '!G63/'среда ПРОШЛОЙ недели'!G66*100</f>
        <v>77.857142857142875</v>
      </c>
      <c r="H13" s="128">
        <f>'среда ОТЧЕТНОЙ недели '!H63/'среда ПРОШЛОЙ недели'!H66*100</f>
        <v>100</v>
      </c>
      <c r="I13" s="128">
        <f>'среда ОТЧЕТНОЙ недели '!I63/'среда ПРОШЛОЙ недели'!I66*100</f>
        <v>99.444444444444429</v>
      </c>
      <c r="J13" s="128">
        <f>'среда ОТЧЕТНОЙ недели '!J63/'среда ПРОШЛОЙ недели'!J66*100</f>
        <v>99.444444444444429</v>
      </c>
      <c r="K13" s="128">
        <f>'среда ОТЧЕТНОЙ недели '!K63/'среда ПРОШЛОЙ недели'!K66*100</f>
        <v>100</v>
      </c>
      <c r="L13" s="128" t="e">
        <f>'среда ОТЧЕТНОЙ недели '!L63/'среда ПРОШЛОЙ недели'!L66*100</f>
        <v>#DIV/0!</v>
      </c>
      <c r="M13" s="128" t="e">
        <f>'среда ОТЧЕТНОЙ недели '!M63/'среда ПРОШЛОЙ недели'!M66*100</f>
        <v>#DIV/0!</v>
      </c>
      <c r="N13" s="128" t="e">
        <f>'среда ОТЧЕТНОЙ недели '!N63/'среда ПРОШЛОЙ недели'!N66*100</f>
        <v>#DIV/0!</v>
      </c>
      <c r="O13" s="128" t="e">
        <f>'среда ОТЧЕТНОЙ недели '!O63/'среда ПРОШЛОЙ недели'!O66*100</f>
        <v>#DIV/0!</v>
      </c>
      <c r="P13" s="128" t="e">
        <f>'среда ОТЧЕТНОЙ недели '!P63/'среда ПРОШЛОЙ недели'!P66*100</f>
        <v>#DIV/0!</v>
      </c>
      <c r="Q13" s="128" t="e">
        <f>'среда ОТЧЕТНОЙ недели '!Q63/'среда ПРОШЛОЙ недели'!Q66*100</f>
        <v>#DIV/0!</v>
      </c>
    </row>
    <row r="14" spans="1:17" x14ac:dyDescent="0.25">
      <c r="A14" s="8">
        <f>A13+1</f>
        <v>2</v>
      </c>
      <c r="B14" s="9" t="s">
        <v>14</v>
      </c>
      <c r="C14" s="128" t="e">
        <f>'среда ОТЧЕТНОЙ недели '!C64/'среда ПРОШЛОЙ недели'!C67*100</f>
        <v>#DIV/0!</v>
      </c>
      <c r="D14" s="128" t="e">
        <f>'среда ОТЧЕТНОЙ недели '!D64/'среда ПРОШЛОЙ недели'!D67*100</f>
        <v>#DIV/0!</v>
      </c>
      <c r="E14" s="128" t="e">
        <f>'среда ОТЧЕТНОЙ недели '!E64/'среда ПРОШЛОЙ недели'!E67*100</f>
        <v>#DIV/0!</v>
      </c>
      <c r="F14" s="128">
        <f>'среда ОТЧЕТНОЙ недели '!F64/'среда ПРОШЛОЙ недели'!F67*100</f>
        <v>55.932203389830505</v>
      </c>
      <c r="G14" s="128">
        <f>'среда ОТЧЕТНОЙ недели '!G64/'среда ПРОШЛОЙ недели'!G67*100</f>
        <v>75.102040816326536</v>
      </c>
      <c r="H14" s="128">
        <f>'среда ОТЧЕТНОЙ недели '!H64/'среда ПРОШЛОЙ недели'!H67*100</f>
        <v>100</v>
      </c>
      <c r="I14" s="128">
        <f>'среда ОТЧЕТНОЙ недели '!I64/'среда ПРОШЛОЙ недели'!I67*100</f>
        <v>87.434554973821989</v>
      </c>
      <c r="J14" s="128">
        <f>'среда ОТЧЕТНОЙ недели '!J64/'среда ПРОШЛОЙ недели'!J67*100</f>
        <v>77.31481481481481</v>
      </c>
      <c r="K14" s="128">
        <f>'среда ОТЧЕТНОЙ недели '!K64/'среда ПРОШЛОЙ недели'!K67*100</f>
        <v>100</v>
      </c>
      <c r="L14" s="128" t="e">
        <f>'среда ОТЧЕТНОЙ недели '!L64/'среда ПРОШЛОЙ недели'!L67*100</f>
        <v>#DIV/0!</v>
      </c>
      <c r="M14" s="128" t="e">
        <f>'среда ОТЧЕТНОЙ недели '!M64/'среда ПРОШЛОЙ недели'!M67*100</f>
        <v>#DIV/0!</v>
      </c>
      <c r="N14" s="128" t="e">
        <f>'среда ОТЧЕТНОЙ недели '!N64/'среда ПРОШЛОЙ недели'!N67*100</f>
        <v>#DIV/0!</v>
      </c>
      <c r="O14" s="128" t="e">
        <f>'среда ОТЧЕТНОЙ недели '!O64/'среда ПРОШЛОЙ недели'!O67*100</f>
        <v>#DIV/0!</v>
      </c>
      <c r="P14" s="128" t="e">
        <f>'среда ОТЧЕТНОЙ недели '!P64/'среда ПРОШЛОЙ недели'!P67*100</f>
        <v>#DIV/0!</v>
      </c>
      <c r="Q14" s="128" t="e">
        <f>'среда ОТЧЕТНОЙ недели '!Q64/'среда ПРОШЛОЙ недели'!Q67*100</f>
        <v>#DIV/0!</v>
      </c>
    </row>
    <row r="15" spans="1:17" x14ac:dyDescent="0.25">
      <c r="A15" s="8">
        <f>A14+1</f>
        <v>3</v>
      </c>
      <c r="B15" s="9" t="s">
        <v>15</v>
      </c>
      <c r="C15" s="128" t="e">
        <f>'среда ОТЧЕТНОЙ недели '!C65/'среда ПРОШЛОЙ недели'!C68*100</f>
        <v>#DIV/0!</v>
      </c>
      <c r="D15" s="128" t="e">
        <f>'среда ОТЧЕТНОЙ недели '!D65/'среда ПРОШЛОЙ недели'!D68*100</f>
        <v>#DIV/0!</v>
      </c>
      <c r="E15" s="128" t="e">
        <f>'среда ОТЧЕТНОЙ недели '!E65/'среда ПРОШЛОЙ недели'!E68*100</f>
        <v>#DIV/0!</v>
      </c>
      <c r="F15" s="128">
        <f>'среда ОТЧЕТНОЙ недели '!F65/'среда ПРОШЛОЙ недели'!F68*100</f>
        <v>110.87866108786611</v>
      </c>
      <c r="G15" s="128">
        <f>'среда ОТЧЕТНОЙ недели '!G65/'среда ПРОШЛОЙ недели'!G68*100</f>
        <v>105.17241379310344</v>
      </c>
      <c r="H15" s="128">
        <f>'среда ОТЧЕТНОЙ недели '!H65/'среда ПРОШЛОЙ недели'!H68*100</f>
        <v>100</v>
      </c>
      <c r="I15" s="128">
        <f>'среда ОТЧЕТНОЙ недели '!I65/'среда ПРОШЛОЙ недели'!I68*100</f>
        <v>93.103448275862064</v>
      </c>
      <c r="J15" s="128">
        <f>'среда ОТЧЕТНОЙ недели '!J65/'среда ПРОШЛОЙ недели'!J68*100</f>
        <v>85.263157894736835</v>
      </c>
      <c r="K15" s="128">
        <f>'среда ОТЧЕТНОЙ недели '!K65/'среда ПРОШЛОЙ недели'!K68*100</f>
        <v>100</v>
      </c>
      <c r="L15" s="128" t="e">
        <f>'среда ОТЧЕТНОЙ недели '!L65/'среда ПРОШЛОЙ недели'!L68*100</f>
        <v>#DIV/0!</v>
      </c>
      <c r="M15" s="128" t="e">
        <f>'среда ОТЧЕТНОЙ недели '!M65/'среда ПРОШЛОЙ недели'!M68*100</f>
        <v>#DIV/0!</v>
      </c>
      <c r="N15" s="128" t="e">
        <f>'среда ОТЧЕТНОЙ недели '!N65/'среда ПРОШЛОЙ недели'!N68*100</f>
        <v>#DIV/0!</v>
      </c>
      <c r="O15" s="128" t="e">
        <f>'среда ОТЧЕТНОЙ недели '!O65/'среда ПРОШЛОЙ недели'!O68*100</f>
        <v>#DIV/0!</v>
      </c>
      <c r="P15" s="128" t="e">
        <f>'среда ОТЧЕТНОЙ недели '!P65/'среда ПРОШЛОЙ недели'!P68*100</f>
        <v>#DIV/0!</v>
      </c>
      <c r="Q15" s="128" t="e">
        <f>'среда ОТЧЕТНОЙ недели '!Q65/'среда ПРОШЛОЙ недели'!Q68*100</f>
        <v>#DIV/0!</v>
      </c>
    </row>
    <row r="16" spans="1:17" x14ac:dyDescent="0.25">
      <c r="A16" s="8">
        <f t="shared" ref="A16:A57" si="0">A15+1</f>
        <v>4</v>
      </c>
      <c r="B16" s="9" t="s">
        <v>16</v>
      </c>
      <c r="C16" s="128" t="e">
        <f>'среда ОТЧЕТНОЙ недели '!C66/'среда ПРОШЛОЙ недели'!C69*100</f>
        <v>#DIV/0!</v>
      </c>
      <c r="D16" s="128" t="e">
        <f>'среда ОТЧЕТНОЙ недели '!D66/'среда ПРОШЛОЙ недели'!D69*100</f>
        <v>#DIV/0!</v>
      </c>
      <c r="E16" s="128" t="e">
        <f>'среда ОТЧЕТНОЙ недели '!E66/'среда ПРОШЛОЙ недели'!E69*100</f>
        <v>#DIV/0!</v>
      </c>
      <c r="F16" s="128">
        <f>'среда ОТЧЕТНОЙ недели '!F66/'среда ПРОШЛОЙ недели'!F69*100</f>
        <v>97.391304347826093</v>
      </c>
      <c r="G16" s="128">
        <f>'среда ОТЧЕТНОЙ недели '!G66/'среда ПРОШЛОЙ недели'!G69*100</f>
        <v>72.027972027972027</v>
      </c>
      <c r="H16" s="128">
        <f>'среда ОТЧЕТНОЙ недели '!H66/'среда ПРОШЛОЙ недели'!H69*100</f>
        <v>100</v>
      </c>
      <c r="I16" s="128">
        <f>'среда ОТЧЕТНОЙ недели '!I66/'среда ПРОШЛОЙ недели'!I69*100</f>
        <v>96.363636363636374</v>
      </c>
      <c r="J16" s="128">
        <f>'среда ОТЧЕТНОЙ недели '!J66/'среда ПРОШЛОЙ недели'!J69*100</f>
        <v>85.840707964601776</v>
      </c>
      <c r="K16" s="128">
        <f>'среда ОТЧЕТНОЙ недели '!K66/'среда ПРОШЛОЙ недели'!K69*100</f>
        <v>100</v>
      </c>
      <c r="L16" s="128" t="e">
        <f>'среда ОТЧЕТНОЙ недели '!L66/'среда ПРОШЛОЙ недели'!L69*100</f>
        <v>#DIV/0!</v>
      </c>
      <c r="M16" s="128" t="e">
        <f>'среда ОТЧЕТНОЙ недели '!M66/'среда ПРОШЛОЙ недели'!M69*100</f>
        <v>#DIV/0!</v>
      </c>
      <c r="N16" s="128" t="e">
        <f>'среда ОТЧЕТНОЙ недели '!N66/'среда ПРОШЛОЙ недели'!N69*100</f>
        <v>#DIV/0!</v>
      </c>
      <c r="O16" s="128" t="e">
        <f>'среда ОТЧЕТНОЙ недели '!O66/'среда ПРОШЛОЙ недели'!O69*100</f>
        <v>#DIV/0!</v>
      </c>
      <c r="P16" s="128" t="e">
        <f>'среда ОТЧЕТНОЙ недели '!P66/'среда ПРОШЛОЙ недели'!P69*100</f>
        <v>#DIV/0!</v>
      </c>
      <c r="Q16" s="128" t="e">
        <f>'среда ОТЧЕТНОЙ недели '!Q66/'среда ПРОШЛОЙ недели'!Q69*100</f>
        <v>#DIV/0!</v>
      </c>
    </row>
    <row r="17" spans="1:17" x14ac:dyDescent="0.25">
      <c r="A17" s="8">
        <f t="shared" si="0"/>
        <v>5</v>
      </c>
      <c r="B17" s="9" t="s">
        <v>17</v>
      </c>
      <c r="C17" s="128" t="e">
        <f>'среда ОТЧЕТНОЙ недели '!C67/'среда ПРОШЛОЙ недели'!C70*100</f>
        <v>#DIV/0!</v>
      </c>
      <c r="D17" s="128" t="e">
        <f>'среда ОТЧЕТНОЙ недели '!D67/'среда ПРОШЛОЙ недели'!D70*100</f>
        <v>#DIV/0!</v>
      </c>
      <c r="E17" s="128" t="e">
        <f>'среда ОТЧЕТНОЙ недели '!E67/'среда ПРОШЛОЙ недели'!E70*100</f>
        <v>#DIV/0!</v>
      </c>
      <c r="F17" s="128">
        <f>'среда ОТЧЕТНОЙ недели '!F67/'среда ПРОШЛОЙ недели'!F70*100</f>
        <v>91.071428571428584</v>
      </c>
      <c r="G17" s="128">
        <f>'среда ОТЧЕТНОЙ недели '!G67/'среда ПРОШЛОЙ недели'!G70*100</f>
        <v>92.071611253196934</v>
      </c>
      <c r="H17" s="128">
        <f>'среда ОТЧЕТНОЙ недели '!H67/'среда ПРОШЛОЙ недели'!H70*100</f>
        <v>100</v>
      </c>
      <c r="I17" s="128">
        <f>'среда ОТЧЕТНОЙ недели '!I67/'среда ПРОШЛОЙ недели'!I70*100</f>
        <v>78.228782287822881</v>
      </c>
      <c r="J17" s="128">
        <f>'среда ОТЧЕТНОЙ недели '!J67/'среда ПРОШЛОЙ недели'!J70*100</f>
        <v>118.15856777493605</v>
      </c>
      <c r="K17" s="128">
        <f>'среда ОТЧЕТНОЙ недели '!K67/'среда ПРОШЛОЙ недели'!K70*100</f>
        <v>100</v>
      </c>
      <c r="L17" s="128" t="e">
        <f>'среда ОТЧЕТНОЙ недели '!L67/'среда ПРОШЛОЙ недели'!L70*100</f>
        <v>#DIV/0!</v>
      </c>
      <c r="M17" s="128" t="e">
        <f>'среда ОТЧЕТНОЙ недели '!M67/'среда ПРОШЛОЙ недели'!M70*100</f>
        <v>#DIV/0!</v>
      </c>
      <c r="N17" s="128" t="e">
        <f>'среда ОТЧЕТНОЙ недели '!N67/'среда ПРОШЛОЙ недели'!N70*100</f>
        <v>#DIV/0!</v>
      </c>
      <c r="O17" s="128" t="e">
        <f>'среда ОТЧЕТНОЙ недели '!O67/'среда ПРОШЛОЙ недели'!O70*100</f>
        <v>#DIV/0!</v>
      </c>
      <c r="P17" s="128" t="e">
        <f>'среда ОТЧЕТНОЙ недели '!P67/'среда ПРОШЛОЙ недели'!P70*100</f>
        <v>#DIV/0!</v>
      </c>
      <c r="Q17" s="128" t="e">
        <f>'среда ОТЧЕТНОЙ недели '!Q67/'среда ПРОШЛОЙ недели'!Q70*100</f>
        <v>#DIV/0!</v>
      </c>
    </row>
    <row r="18" spans="1:17" x14ac:dyDescent="0.25">
      <c r="A18" s="8">
        <f t="shared" si="0"/>
        <v>6</v>
      </c>
      <c r="B18" s="9" t="s">
        <v>18</v>
      </c>
      <c r="C18" s="128" t="e">
        <f>'среда ОТЧЕТНОЙ недели '!C68/'среда ПРОШЛОЙ недели'!C71*100</f>
        <v>#DIV/0!</v>
      </c>
      <c r="D18" s="128" t="e">
        <f>'среда ОТЧЕТНОЙ недели '!D68/'среда ПРОШЛОЙ недели'!D71*100</f>
        <v>#DIV/0!</v>
      </c>
      <c r="E18" s="128" t="e">
        <f>'среда ОТЧЕТНОЙ недели '!E68/'среда ПРОШЛОЙ недели'!E71*100</f>
        <v>#DIV/0!</v>
      </c>
      <c r="F18" s="128">
        <f>'среда ОТЧЕТНОЙ недели '!F68/'среда ПРОШЛОЙ недели'!F71*100</f>
        <v>79.702970297029708</v>
      </c>
      <c r="G18" s="128">
        <f>'среда ОТЧЕТНОЙ недели '!G68/'среда ПРОШЛОЙ недели'!G71*100</f>
        <v>79.702970297029708</v>
      </c>
      <c r="H18" s="128">
        <f>'среда ОТЧЕТНОЙ недели '!H68/'среда ПРОШЛОЙ недели'!H71*100</f>
        <v>100</v>
      </c>
      <c r="I18" s="128">
        <f>'среда ОТЧЕТНОЙ недели '!I68/'среда ПРОШЛОЙ недели'!I71*100</f>
        <v>73.75661375661376</v>
      </c>
      <c r="J18" s="128">
        <f>'среда ОТЧЕТНОЙ недели '!J68/'среда ПРОШЛОЙ недели'!J71*100</f>
        <v>73.75661375661376</v>
      </c>
      <c r="K18" s="128">
        <f>'среда ОТЧЕТНОЙ недели '!K68/'среда ПРОШЛОЙ недели'!K71*100</f>
        <v>100</v>
      </c>
      <c r="L18" s="128" t="e">
        <f>'среда ОТЧЕТНОЙ недели '!L68/'среда ПРОШЛОЙ недели'!L71*100</f>
        <v>#DIV/0!</v>
      </c>
      <c r="M18" s="128" t="e">
        <f>'среда ОТЧЕТНОЙ недели '!M68/'среда ПРОШЛОЙ недели'!M71*100</f>
        <v>#DIV/0!</v>
      </c>
      <c r="N18" s="128" t="e">
        <f>'среда ОТЧЕТНОЙ недели '!N68/'среда ПРОШЛОЙ недели'!N71*100</f>
        <v>#DIV/0!</v>
      </c>
      <c r="O18" s="128" t="e">
        <f>'среда ОТЧЕТНОЙ недели '!O68/'среда ПРОШЛОЙ недели'!O71*100</f>
        <v>#DIV/0!</v>
      </c>
      <c r="P18" s="128" t="e">
        <f>'среда ОТЧЕТНОЙ недели '!P68/'среда ПРОШЛОЙ недели'!P71*100</f>
        <v>#DIV/0!</v>
      </c>
      <c r="Q18" s="128" t="e">
        <f>'среда ОТЧЕТНОЙ недели '!Q68/'среда ПРОШЛОЙ недели'!Q71*100</f>
        <v>#DIV/0!</v>
      </c>
    </row>
    <row r="19" spans="1:17" x14ac:dyDescent="0.25">
      <c r="A19" s="8">
        <f t="shared" si="0"/>
        <v>7</v>
      </c>
      <c r="B19" s="9" t="s">
        <v>19</v>
      </c>
      <c r="C19" s="128" t="e">
        <f>'среда ОТЧЕТНОЙ недели '!C69/'среда ПРОШЛОЙ недели'!C72*100</f>
        <v>#DIV/0!</v>
      </c>
      <c r="D19" s="128" t="e">
        <f>'среда ОТЧЕТНОЙ недели '!D69/'среда ПРОШЛОЙ недели'!D72*100</f>
        <v>#DIV/0!</v>
      </c>
      <c r="E19" s="128" t="e">
        <f>'среда ОТЧЕТНОЙ недели '!E69/'среда ПРОШЛОЙ недели'!E72*100</f>
        <v>#DIV/0!</v>
      </c>
      <c r="F19" s="128">
        <f>'среда ОТЧЕТНОЙ недели '!F69/'среда ПРОШЛОЙ недели'!F72*100</f>
        <v>97.61904761904762</v>
      </c>
      <c r="G19" s="128">
        <f>'среда ОТЧЕТНОЙ недели '!G69/'среда ПРОШЛОЙ недели'!G72*100</f>
        <v>84</v>
      </c>
      <c r="H19" s="128">
        <f>'среда ОТЧЕТНОЙ недели '!H69/'среда ПРОШЛОЙ недели'!H72*100</f>
        <v>100</v>
      </c>
      <c r="I19" s="128">
        <f>'среда ОТЧЕТНОЙ недели '!I69/'среда ПРОШЛОЙ недели'!I72*100</f>
        <v>88.809523809523796</v>
      </c>
      <c r="J19" s="128">
        <f>'среда ОТЧЕТНОЙ недели '!J69/'среда ПРОШЛОЙ недели'!J72*100</f>
        <v>118.82352941176471</v>
      </c>
      <c r="K19" s="128">
        <f>'среда ОТЧЕТНОЙ недели '!K69/'среда ПРОШЛОЙ недели'!K72*100</f>
        <v>100</v>
      </c>
      <c r="L19" s="128" t="e">
        <f>'среда ОТЧЕТНОЙ недели '!L69/'среда ПРОШЛОЙ недели'!L72*100</f>
        <v>#DIV/0!</v>
      </c>
      <c r="M19" s="128" t="e">
        <f>'среда ОТЧЕТНОЙ недели '!M69/'среда ПРОШЛОЙ недели'!M72*100</f>
        <v>#DIV/0!</v>
      </c>
      <c r="N19" s="128" t="e">
        <f>'среда ОТЧЕТНОЙ недели '!N69/'среда ПРОШЛОЙ недели'!N72*100</f>
        <v>#DIV/0!</v>
      </c>
      <c r="O19" s="128" t="e">
        <f>'среда ОТЧЕТНОЙ недели '!O69/'среда ПРОШЛОЙ недели'!O72*100</f>
        <v>#DIV/0!</v>
      </c>
      <c r="P19" s="128" t="e">
        <f>'среда ОТЧЕТНОЙ недели '!P69/'среда ПРОШЛОЙ недели'!P72*100</f>
        <v>#DIV/0!</v>
      </c>
      <c r="Q19" s="128" t="e">
        <f>'среда ОТЧЕТНОЙ недели '!Q69/'среда ПРОШЛОЙ недели'!Q72*100</f>
        <v>#DIV/0!</v>
      </c>
    </row>
    <row r="20" spans="1:17" x14ac:dyDescent="0.25">
      <c r="A20" s="8">
        <f t="shared" si="0"/>
        <v>8</v>
      </c>
      <c r="B20" s="9" t="s">
        <v>20</v>
      </c>
      <c r="C20" s="128" t="e">
        <f>'среда ОТЧЕТНОЙ недели '!C70/'среда ПРОШЛОЙ недели'!C73*100</f>
        <v>#DIV/0!</v>
      </c>
      <c r="D20" s="128" t="e">
        <f>'среда ОТЧЕТНОЙ недели '!D70/'среда ПРОШЛОЙ недели'!D73*100</f>
        <v>#DIV/0!</v>
      </c>
      <c r="E20" s="128" t="e">
        <f>'среда ОТЧЕТНОЙ недели '!E70/'среда ПРОШЛОЙ недели'!E73*100</f>
        <v>#DIV/0!</v>
      </c>
      <c r="F20" s="128">
        <f>'среда ОТЧЕТНОЙ недели '!F70/'среда ПРОШЛОЙ недели'!F73*100</f>
        <v>79.565217391304344</v>
      </c>
      <c r="G20" s="128">
        <f>'среда ОТЧЕТНОЙ недели '!G70/'среда ПРОШЛОЙ недели'!G73*100</f>
        <v>87.272727272727266</v>
      </c>
      <c r="H20" s="128">
        <f>'среда ОТЧЕТНОЙ недели '!H70/'среда ПРОШЛОЙ недели'!H73*100</f>
        <v>100</v>
      </c>
      <c r="I20" s="128">
        <f>'среда ОТЧЕТНОЙ недели '!I70/'среда ПРОШЛОЙ недели'!I73*100</f>
        <v>103.6144578313253</v>
      </c>
      <c r="J20" s="128">
        <f>'среда ОТЧЕТНОЙ недели '!J70/'среда ПРОШЛОЙ недели'!J73*100</f>
        <v>76.530612244897952</v>
      </c>
      <c r="K20" s="128">
        <f>'среда ОТЧЕТНОЙ недели '!K70/'среда ПРОШЛОЙ недели'!K73*100</f>
        <v>100</v>
      </c>
      <c r="L20" s="128" t="e">
        <f>'среда ОТЧЕТНОЙ недели '!L70/'среда ПРОШЛОЙ недели'!L73*100</f>
        <v>#DIV/0!</v>
      </c>
      <c r="M20" s="128" t="e">
        <f>'среда ОТЧЕТНОЙ недели '!M70/'среда ПРОШЛОЙ недели'!M73*100</f>
        <v>#DIV/0!</v>
      </c>
      <c r="N20" s="128" t="e">
        <f>'среда ОТЧЕТНОЙ недели '!N70/'среда ПРОШЛОЙ недели'!N73*100</f>
        <v>#DIV/0!</v>
      </c>
      <c r="O20" s="128" t="e">
        <f>'среда ОТЧЕТНОЙ недели '!O70/'среда ПРОШЛОЙ недели'!O73*100</f>
        <v>#DIV/0!</v>
      </c>
      <c r="P20" s="128" t="e">
        <f>'среда ОТЧЕТНОЙ недели '!P70/'среда ПРОШЛОЙ недели'!P73*100</f>
        <v>#DIV/0!</v>
      </c>
      <c r="Q20" s="128" t="e">
        <f>'среда ОТЧЕТНОЙ недели '!Q70/'среда ПРОШЛОЙ недели'!Q73*100</f>
        <v>#DIV/0!</v>
      </c>
    </row>
    <row r="21" spans="1:17" x14ac:dyDescent="0.25">
      <c r="A21" s="8">
        <f t="shared" si="0"/>
        <v>9</v>
      </c>
      <c r="B21" s="9" t="s">
        <v>21</v>
      </c>
      <c r="C21" s="128" t="e">
        <f>'среда ОТЧЕТНОЙ недели '!C71/'среда ПРОШЛОЙ недели'!C74*100</f>
        <v>#DIV/0!</v>
      </c>
      <c r="D21" s="128" t="e">
        <f>'среда ОТЧЕТНОЙ недели '!D71/'среда ПРОШЛОЙ недели'!D74*100</f>
        <v>#DIV/0!</v>
      </c>
      <c r="E21" s="128" t="e">
        <f>'среда ОТЧЕТНОЙ недели '!E71/'среда ПРОШЛОЙ недели'!E74*100</f>
        <v>#DIV/0!</v>
      </c>
      <c r="F21" s="128">
        <f>'среда ОТЧЕТНОЙ недели '!F71/'среда ПРОШЛОЙ недели'!F74*100</f>
        <v>100</v>
      </c>
      <c r="G21" s="128">
        <f>'среда ОТЧЕТНОЙ недели '!G71/'среда ПРОШЛОЙ недели'!G74*100</f>
        <v>101.69491525423729</v>
      </c>
      <c r="H21" s="128">
        <f>'среда ОТЧЕТНОЙ недели '!H71/'среда ПРОШЛОЙ недели'!H74*100</f>
        <v>100</v>
      </c>
      <c r="I21" s="128">
        <f>'среда ОТЧЕТНОЙ недели '!I71/'среда ПРОШЛОЙ недели'!I74*100</f>
        <v>79.787234042553195</v>
      </c>
      <c r="J21" s="128">
        <f>'среда ОТЧЕТНОЙ недели '!J71/'среда ПРОШЛОЙ недели'!J74*100</f>
        <v>61.904761904761905</v>
      </c>
      <c r="K21" s="128">
        <f>'среда ОТЧЕТНОЙ недели '!K71/'среда ПРОШЛОЙ недели'!K74*100</f>
        <v>150.00000000000003</v>
      </c>
      <c r="L21" s="128" t="e">
        <f>'среда ОТЧЕТНОЙ недели '!L71/'среда ПРОШЛОЙ недели'!L74*100</f>
        <v>#DIV/0!</v>
      </c>
      <c r="M21" s="128" t="e">
        <f>'среда ОТЧЕТНОЙ недели '!M71/'среда ПРОШЛОЙ недели'!M74*100</f>
        <v>#DIV/0!</v>
      </c>
      <c r="N21" s="128" t="e">
        <f>'среда ОТЧЕТНОЙ недели '!N71/'среда ПРОШЛОЙ недели'!N74*100</f>
        <v>#DIV/0!</v>
      </c>
      <c r="O21" s="128" t="e">
        <f>'среда ОТЧЕТНОЙ недели '!O71/'среда ПРОШЛОЙ недели'!O74*100</f>
        <v>#DIV/0!</v>
      </c>
      <c r="P21" s="128" t="e">
        <f>'среда ОТЧЕТНОЙ недели '!P71/'среда ПРОШЛОЙ недели'!P74*100</f>
        <v>#DIV/0!</v>
      </c>
      <c r="Q21" s="128" t="e">
        <f>'среда ОТЧЕТНОЙ недели '!Q71/'среда ПРОШЛОЙ недели'!Q74*100</f>
        <v>#DIV/0!</v>
      </c>
    </row>
    <row r="22" spans="1:17" x14ac:dyDescent="0.25">
      <c r="A22" s="39"/>
      <c r="B22" s="41" t="s">
        <v>22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</row>
    <row r="23" spans="1:17" x14ac:dyDescent="0.25">
      <c r="A23" s="8">
        <v>10</v>
      </c>
      <c r="B23" s="9" t="s">
        <v>23</v>
      </c>
      <c r="C23" s="128" t="e">
        <f>'среда ОТЧЕТНОЙ недели '!C73/'среда ПРОШЛОЙ недели'!C76*100</f>
        <v>#DIV/0!</v>
      </c>
      <c r="D23" s="128" t="e">
        <f>'среда ОТЧЕТНОЙ недели '!D73/'среда ПРОШЛОЙ недели'!D76*100</f>
        <v>#DIV/0!</v>
      </c>
      <c r="E23" s="128" t="e">
        <f>'среда ОТЧЕТНОЙ недели '!E73/'среда ПРОШЛОЙ недели'!E76*100</f>
        <v>#DIV/0!</v>
      </c>
      <c r="F23" s="128">
        <f>'среда ОТЧЕТНОЙ недели '!F73/'среда ПРОШЛОЙ недели'!F76*100</f>
        <v>102.48344370860927</v>
      </c>
      <c r="G23" s="128">
        <f>'среда ОТЧЕТНОЙ недели '!G73/'среда ПРОШЛОЙ недели'!G76*100</f>
        <v>97.140039447731752</v>
      </c>
      <c r="H23" s="128">
        <f>'среда ОТЧЕТНОЙ недели '!H73/'среда ПРОШЛОЙ недели'!H76*100</f>
        <v>100</v>
      </c>
      <c r="I23" s="128">
        <f>'среда ОТЧЕТНОЙ недели '!I73/'среда ПРОШЛОЙ недели'!I76*100</f>
        <v>103.63984674329502</v>
      </c>
      <c r="J23" s="128">
        <f>'среда ОТЧЕТНОЙ недели '!J73/'среда ПРОШЛОЙ недели'!J76*100</f>
        <v>84.802784222737827</v>
      </c>
      <c r="K23" s="128">
        <f>'среда ОТЧЕТНОЙ недели '!K73/'среда ПРОШЛОЙ недели'!K76*100</f>
        <v>100</v>
      </c>
      <c r="L23" s="128" t="e">
        <f>'среда ОТЧЕТНОЙ недели '!L73/'среда ПРОШЛОЙ недели'!L76*100</f>
        <v>#DIV/0!</v>
      </c>
      <c r="M23" s="128" t="e">
        <f>'среда ОТЧЕТНОЙ недели '!M73/'среда ПРОШЛОЙ недели'!M76*100</f>
        <v>#DIV/0!</v>
      </c>
      <c r="N23" s="128" t="e">
        <f>'среда ОТЧЕТНОЙ недели '!N73/'среда ПРОШЛОЙ недели'!N76*100</f>
        <v>#DIV/0!</v>
      </c>
      <c r="O23" s="128" t="e">
        <f>'среда ОТЧЕТНОЙ недели '!O73/'среда ПРОШЛОЙ недели'!O76*100</f>
        <v>#DIV/0!</v>
      </c>
      <c r="P23" s="128" t="e">
        <f>'среда ОТЧЕТНОЙ недели '!P73/'среда ПРОШЛОЙ недели'!P76*100</f>
        <v>#DIV/0!</v>
      </c>
      <c r="Q23" s="128" t="e">
        <f>'среда ОТЧЕТНОЙ недели '!Q73/'среда ПРОШЛОЙ недели'!Q76*100</f>
        <v>#DIV/0!</v>
      </c>
    </row>
    <row r="24" spans="1:17" x14ac:dyDescent="0.25">
      <c r="A24" s="8">
        <f t="shared" si="0"/>
        <v>11</v>
      </c>
      <c r="B24" s="9" t="s">
        <v>24</v>
      </c>
      <c r="C24" s="128" t="e">
        <f>'среда ОТЧЕТНОЙ недели '!C74/'среда ПРОШЛОЙ недели'!C77*100</f>
        <v>#DIV/0!</v>
      </c>
      <c r="D24" s="128" t="e">
        <f>'среда ОТЧЕТНОЙ недели '!D74/'среда ПРОШЛОЙ недели'!D77*100</f>
        <v>#DIV/0!</v>
      </c>
      <c r="E24" s="128" t="e">
        <f>'среда ОТЧЕТНОЙ недели '!E74/'среда ПРОШЛОЙ недели'!E77*100</f>
        <v>#DIV/0!</v>
      </c>
      <c r="F24" s="128">
        <f>'среда ОТЧЕТНОЙ недели '!F74/'среда ПРОШЛОЙ недели'!F77*100</f>
        <v>97.566909975669091</v>
      </c>
      <c r="G24" s="128">
        <f>'среда ОТЧЕТНОЙ недели '!G74/'среда ПРОШЛОЙ недели'!G77*100</f>
        <v>81.470137825421148</v>
      </c>
      <c r="H24" s="128">
        <f>'среда ОТЧЕТНОЙ недели '!H74/'среда ПРОШЛОЙ недели'!H77*100</f>
        <v>100</v>
      </c>
      <c r="I24" s="128">
        <f>'среда ОТЧЕТНОЙ недели '!I74/'среда ПРОШЛОЙ недели'!I77*100</f>
        <v>103.84615384615384</v>
      </c>
      <c r="J24" s="128">
        <f>'среда ОТЧЕТНОЙ недели '!J74/'среда ПРОШЛОЙ недели'!J77*100</f>
        <v>78.229082047116165</v>
      </c>
      <c r="K24" s="128">
        <f>'среда ОТЧЕТНОЙ недели '!K74/'среда ПРОШЛОЙ недели'!K77*100</f>
        <v>100</v>
      </c>
      <c r="L24" s="128" t="e">
        <f>'среда ОТЧЕТНОЙ недели '!L74/'среда ПРОШЛОЙ недели'!L77*100</f>
        <v>#DIV/0!</v>
      </c>
      <c r="M24" s="128" t="e">
        <f>'среда ОТЧЕТНОЙ недели '!M74/'среда ПРОШЛОЙ недели'!M77*100</f>
        <v>#DIV/0!</v>
      </c>
      <c r="N24" s="128" t="e">
        <f>'среда ОТЧЕТНОЙ недели '!N74/'среда ПРОШЛОЙ недели'!N77*100</f>
        <v>#DIV/0!</v>
      </c>
      <c r="O24" s="128" t="e">
        <f>'среда ОТЧЕТНОЙ недели '!O74/'среда ПРОШЛОЙ недели'!O77*100</f>
        <v>#DIV/0!</v>
      </c>
      <c r="P24" s="128" t="e">
        <f>'среда ОТЧЕТНОЙ недели '!P74/'среда ПРОШЛОЙ недели'!P77*100</f>
        <v>#DIV/0!</v>
      </c>
      <c r="Q24" s="128" t="e">
        <f>'среда ОТЧЕТНОЙ недели '!Q74/'среда ПРОШЛОЙ недели'!Q77*100</f>
        <v>#DIV/0!</v>
      </c>
    </row>
    <row r="25" spans="1:17" x14ac:dyDescent="0.25">
      <c r="A25" s="8">
        <f t="shared" si="0"/>
        <v>12</v>
      </c>
      <c r="B25" s="9" t="s">
        <v>25</v>
      </c>
      <c r="C25" s="128" t="e">
        <f>'среда ОТЧЕТНОЙ недели '!C75/'среда ПРОШЛОЙ недели'!C78*100</f>
        <v>#DIV/0!</v>
      </c>
      <c r="D25" s="128" t="e">
        <f>'среда ОТЧЕТНОЙ недели '!D75/'среда ПРОШЛОЙ недели'!D78*100</f>
        <v>#DIV/0!</v>
      </c>
      <c r="E25" s="128" t="e">
        <f>'среда ОТЧЕТНОЙ недели '!E75/'среда ПРОШЛОЙ недели'!E78*100</f>
        <v>#DIV/0!</v>
      </c>
      <c r="F25" s="128">
        <f>'среда ОТЧЕТНОЙ недели '!F75/'среда ПРОШЛОЙ недели'!F78*100</f>
        <v>104.99398315282791</v>
      </c>
      <c r="G25" s="128">
        <f>'среда ОТЧЕТНОЙ недели '!G75/'среда ПРОШЛОЙ недели'!G78*100</f>
        <v>100.60861423220975</v>
      </c>
      <c r="H25" s="128">
        <f>'среда ОТЧЕТНОЙ недели '!H75/'среда ПРОШЛОЙ недели'!H78*100</f>
        <v>100</v>
      </c>
      <c r="I25" s="128">
        <f>'среда ОТЧЕТНОЙ недели '!I75/'среда ПРОШЛОЙ недели'!I78*100</f>
        <v>105.5393586005831</v>
      </c>
      <c r="J25" s="128">
        <f>'среда ОТЧЕТНОЙ недели '!J75/'среда ПРОШЛОЙ недели'!J78*100</f>
        <v>108.05152979066021</v>
      </c>
      <c r="K25" s="128">
        <f>'среда ОТЧЕТНОЙ недели '!K75/'среда ПРОШЛОЙ недели'!K78*100</f>
        <v>100</v>
      </c>
      <c r="L25" s="128" t="e">
        <f>'среда ОТЧЕТНОЙ недели '!L75/'среда ПРОШЛОЙ недели'!L78*100</f>
        <v>#DIV/0!</v>
      </c>
      <c r="M25" s="128" t="e">
        <f>'среда ОТЧЕТНОЙ недели '!M75/'среда ПРОШЛОЙ недели'!M78*100</f>
        <v>#DIV/0!</v>
      </c>
      <c r="N25" s="128" t="e">
        <f>'среда ОТЧЕТНОЙ недели '!N75/'среда ПРОШЛОЙ недели'!N78*100</f>
        <v>#DIV/0!</v>
      </c>
      <c r="O25" s="128" t="e">
        <f>'среда ОТЧЕТНОЙ недели '!O75/'среда ПРОШЛОЙ недели'!O78*100</f>
        <v>#DIV/0!</v>
      </c>
      <c r="P25" s="128" t="e">
        <f>'среда ОТЧЕТНОЙ недели '!P75/'среда ПРОШЛОЙ недели'!P78*100</f>
        <v>#DIV/0!</v>
      </c>
      <c r="Q25" s="128" t="e">
        <f>'среда ОТЧЕТНОЙ недели '!Q75/'среда ПРОШЛОЙ недели'!Q78*100</f>
        <v>#DIV/0!</v>
      </c>
    </row>
    <row r="26" spans="1:17" x14ac:dyDescent="0.25">
      <c r="A26" s="39"/>
      <c r="B26" s="41" t="s">
        <v>64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</row>
    <row r="27" spans="1:17" x14ac:dyDescent="0.25">
      <c r="A27" s="8">
        <v>13</v>
      </c>
      <c r="B27" s="9" t="s">
        <v>27</v>
      </c>
      <c r="C27" s="128" t="e">
        <f>'среда ОТЧЕТНОЙ недели '!C77/'среда ПРОШЛОЙ недели'!C80*100</f>
        <v>#DIV/0!</v>
      </c>
      <c r="D27" s="128" t="e">
        <f>'среда ОТЧЕТНОЙ недели '!D77/'среда ПРОШЛОЙ недели'!D80*100</f>
        <v>#DIV/0!</v>
      </c>
      <c r="E27" s="128" t="e">
        <f>'среда ОТЧЕТНОЙ недели '!E77/'среда ПРОШЛОЙ недели'!E80*100</f>
        <v>#DIV/0!</v>
      </c>
      <c r="F27" s="128" t="e">
        <f>'среда ОТЧЕТНОЙ недели '!F77/'среда ПРОШЛОЙ недели'!F80*100</f>
        <v>#DIV/0!</v>
      </c>
      <c r="G27" s="128" t="e">
        <f>'среда ОТЧЕТНОЙ недели '!G77/'среда ПРОШЛОЙ недели'!G80*100</f>
        <v>#DIV/0!</v>
      </c>
      <c r="H27" s="128">
        <f>'среда ОТЧЕТНОЙ недели '!H77/'среда ПРОШЛОЙ недели'!H80*100</f>
        <v>100</v>
      </c>
      <c r="I27" s="128" t="e">
        <f>'среда ОТЧЕТНОЙ недели '!I77/'среда ПРОШЛОЙ недели'!I80*100</f>
        <v>#DIV/0!</v>
      </c>
      <c r="J27" s="128" t="e">
        <f>'среда ОТЧЕТНОЙ недели '!J77/'среда ПРОШЛОЙ недели'!J80*100</f>
        <v>#DIV/0!</v>
      </c>
      <c r="K27" s="128" t="e">
        <f>'среда ОТЧЕТНОЙ недели '!K77/'среда ПРОШЛОЙ недели'!K80*100</f>
        <v>#DIV/0!</v>
      </c>
      <c r="L27" s="128" t="e">
        <f>'среда ОТЧЕТНОЙ недели '!L77/'среда ПРОШЛОЙ недели'!L80*100</f>
        <v>#DIV/0!</v>
      </c>
      <c r="M27" s="128" t="e">
        <f>'среда ОТЧЕТНОЙ недели '!M77/'среда ПРОШЛОЙ недели'!M80*100</f>
        <v>#DIV/0!</v>
      </c>
      <c r="N27" s="128" t="e">
        <f>'среда ОТЧЕТНОЙ недели '!N77/'среда ПРОШЛОЙ недели'!N80*100</f>
        <v>#DIV/0!</v>
      </c>
      <c r="O27" s="128" t="e">
        <f>'среда ОТЧЕТНОЙ недели '!O77/'среда ПРОШЛОЙ недели'!O80*100</f>
        <v>#DIV/0!</v>
      </c>
      <c r="P27" s="128" t="e">
        <f>'среда ОТЧЕТНОЙ недели '!P77/'среда ПРОШЛОЙ недели'!P80*100</f>
        <v>#DIV/0!</v>
      </c>
      <c r="Q27" s="128" t="e">
        <f>'среда ОТЧЕТНОЙ недели '!Q77/'среда ПРОШЛОЙ недели'!Q80*100</f>
        <v>#DIV/0!</v>
      </c>
    </row>
    <row r="28" spans="1:17" x14ac:dyDescent="0.25">
      <c r="A28" s="8">
        <f t="shared" si="0"/>
        <v>14</v>
      </c>
      <c r="B28" s="9" t="s">
        <v>28</v>
      </c>
      <c r="C28" s="128" t="e">
        <f>'среда ОТЧЕТНОЙ недели '!C78/'среда ПРОШЛОЙ недели'!C81*100</f>
        <v>#DIV/0!</v>
      </c>
      <c r="D28" s="128" t="e">
        <f>'среда ОТЧЕТНОЙ недели '!D78/'среда ПРОШЛОЙ недели'!D81*100</f>
        <v>#DIV/0!</v>
      </c>
      <c r="E28" s="128" t="e">
        <f>'среда ОТЧЕТНОЙ недели '!E78/'среда ПРОШЛОЙ недели'!E81*100</f>
        <v>#DIV/0!</v>
      </c>
      <c r="F28" s="128" t="e">
        <f>'среда ОТЧЕТНОЙ недели '!F78/'среда ПРОШЛОЙ недели'!F81*100</f>
        <v>#DIV/0!</v>
      </c>
      <c r="G28" s="128" t="e">
        <f>'среда ОТЧЕТНОЙ недели '!G78/'среда ПРОШЛОЙ недели'!G81*100</f>
        <v>#DIV/0!</v>
      </c>
      <c r="H28" s="128">
        <f>'среда ОТЧЕТНОЙ недели '!H78/'среда ПРОШЛОЙ недели'!H81*100</f>
        <v>100</v>
      </c>
      <c r="I28" s="128">
        <f>'среда ОТЧЕТНОЙ недели '!I78/'среда ПРОШЛОЙ недели'!I81*100</f>
        <v>91.666666666666657</v>
      </c>
      <c r="J28" s="128">
        <f>'среда ОТЧЕТНОЙ недели '!J78/'среда ПРОШЛОЙ недели'!J81*100</f>
        <v>97.692307692307693</v>
      </c>
      <c r="K28" s="128">
        <f>'среда ОТЧЕТНОЙ недели '!K78/'среда ПРОШЛОЙ недели'!K81*100</f>
        <v>100</v>
      </c>
      <c r="L28" s="128" t="e">
        <f>'среда ОТЧЕТНОЙ недели '!L78/'среда ПРОШЛОЙ недели'!L81*100</f>
        <v>#DIV/0!</v>
      </c>
      <c r="M28" s="128" t="e">
        <f>'среда ОТЧЕТНОЙ недели '!M78/'среда ПРОШЛОЙ недели'!M81*100</f>
        <v>#DIV/0!</v>
      </c>
      <c r="N28" s="128" t="e">
        <f>'среда ОТЧЕТНОЙ недели '!N78/'среда ПРОШЛОЙ недели'!N81*100</f>
        <v>#DIV/0!</v>
      </c>
      <c r="O28" s="128" t="e">
        <f>'среда ОТЧЕТНОЙ недели '!O78/'среда ПРОШЛОЙ недели'!O81*100</f>
        <v>#DIV/0!</v>
      </c>
      <c r="P28" s="128" t="e">
        <f>'среда ОТЧЕТНОЙ недели '!P78/'среда ПРОШЛОЙ недели'!P81*100</f>
        <v>#DIV/0!</v>
      </c>
      <c r="Q28" s="128" t="e">
        <f>'среда ОТЧЕТНОЙ недели '!Q78/'среда ПРОШЛОЙ недели'!Q81*100</f>
        <v>#DIV/0!</v>
      </c>
    </row>
    <row r="29" spans="1:17" x14ac:dyDescent="0.25">
      <c r="A29" s="8">
        <f t="shared" si="0"/>
        <v>15</v>
      </c>
      <c r="B29" s="9" t="s">
        <v>29</v>
      </c>
      <c r="C29" s="128" t="e">
        <f>'среда ОТЧЕТНОЙ недели '!C79/'среда ПРОШЛОЙ недели'!C82*100</f>
        <v>#DIV/0!</v>
      </c>
      <c r="D29" s="128" t="e">
        <f>'среда ОТЧЕТНОЙ недели '!D79/'среда ПРОШЛОЙ недели'!D82*100</f>
        <v>#DIV/0!</v>
      </c>
      <c r="E29" s="128" t="e">
        <f>'среда ОТЧЕТНОЙ недели '!E79/'среда ПРОШЛОЙ недели'!E82*100</f>
        <v>#DIV/0!</v>
      </c>
      <c r="F29" s="128">
        <f>'среда ОТЧЕТНОЙ недели '!F79/'среда ПРОШЛОЙ недели'!F82*100</f>
        <v>103.00429184549355</v>
      </c>
      <c r="G29" s="128">
        <f>'среда ОТЧЕТНОЙ недели '!G79/'среда ПРОШЛОЙ недели'!G82*100</f>
        <v>106.39175257731959</v>
      </c>
      <c r="H29" s="128">
        <f>'среда ОТЧЕТНОЙ недели '!H79/'среда ПРОШЛОЙ недели'!H82*100</f>
        <v>100</v>
      </c>
      <c r="I29" s="128">
        <f>'среда ОТЧЕТНОЙ недели '!I79/'среда ПРОШЛОЙ недели'!I82*100</f>
        <v>99.122807017543863</v>
      </c>
      <c r="J29" s="128">
        <f>'среда ОТЧЕТНОЙ недели '!J79/'среда ПРОШЛОЙ недели'!J82*100</f>
        <v>96.551724137931032</v>
      </c>
      <c r="K29" s="128">
        <f>'среда ОТЧЕТНОЙ недели '!K79/'среда ПРОШЛОЙ недели'!K82*100</f>
        <v>100</v>
      </c>
      <c r="L29" s="128" t="e">
        <f>'среда ОТЧЕТНОЙ недели '!L79/'среда ПРОШЛОЙ недели'!L82*100</f>
        <v>#DIV/0!</v>
      </c>
      <c r="M29" s="128" t="e">
        <f>'среда ОТЧЕТНОЙ недели '!M79/'среда ПРОШЛОЙ недели'!M82*100</f>
        <v>#DIV/0!</v>
      </c>
      <c r="N29" s="128" t="e">
        <f>'среда ОТЧЕТНОЙ недели '!N79/'среда ПРОШЛОЙ недели'!N82*100</f>
        <v>#DIV/0!</v>
      </c>
      <c r="O29" s="128" t="e">
        <f>'среда ОТЧЕТНОЙ недели '!O79/'среда ПРОШЛОЙ недели'!O82*100</f>
        <v>#DIV/0!</v>
      </c>
      <c r="P29" s="128" t="e">
        <f>'среда ОТЧЕТНОЙ недели '!P79/'среда ПРОШЛОЙ недели'!P82*100</f>
        <v>#DIV/0!</v>
      </c>
      <c r="Q29" s="128" t="e">
        <f>'среда ОТЧЕТНОЙ недели '!Q79/'среда ПРОШЛОЙ недели'!Q82*100</f>
        <v>#DIV/0!</v>
      </c>
    </row>
    <row r="30" spans="1:17" x14ac:dyDescent="0.25">
      <c r="A30" s="8">
        <f t="shared" si="0"/>
        <v>16</v>
      </c>
      <c r="B30" s="9" t="s">
        <v>30</v>
      </c>
      <c r="C30" s="128" t="e">
        <f>'среда ОТЧЕТНОЙ недели '!C80/'среда ПРОШЛОЙ недели'!C83*100</f>
        <v>#DIV/0!</v>
      </c>
      <c r="D30" s="128" t="e">
        <f>'среда ОТЧЕТНОЙ недели '!D80/'среда ПРОШЛОЙ недели'!D83*100</f>
        <v>#DIV/0!</v>
      </c>
      <c r="E30" s="128" t="e">
        <f>'среда ОТЧЕТНОЙ недели '!E80/'среда ПРОШЛОЙ недели'!E83*100</f>
        <v>#DIV/0!</v>
      </c>
      <c r="F30" s="128">
        <f>'среда ОТЧЕТНОЙ недели '!F80/'среда ПРОШЛОЙ недели'!F83*100</f>
        <v>81.865284974093271</v>
      </c>
      <c r="G30" s="128">
        <f>'среда ОТЧЕТНОЙ недели '!G80/'среда ПРОШЛОЙ недели'!G83*100</f>
        <v>57.866666666666667</v>
      </c>
      <c r="H30" s="128">
        <f>'среда ОТЧЕТНОЙ недели '!H80/'среда ПРОШЛОЙ недели'!H83*100</f>
        <v>100</v>
      </c>
      <c r="I30" s="128">
        <f>'среда ОТЧЕТНОЙ недели '!I80/'среда ПРОШЛОЙ недели'!I83*100</f>
        <v>80.092592592592595</v>
      </c>
      <c r="J30" s="128">
        <f>'среда ОТЧЕТНОЙ недели '!J80/'среда ПРОШЛОЙ недели'!J83*100</f>
        <v>84.387617765814269</v>
      </c>
      <c r="K30" s="128">
        <f>'среда ОТЧЕТНОЙ недели '!K80/'среда ПРОШЛОЙ недели'!K83*100</f>
        <v>100</v>
      </c>
      <c r="L30" s="128" t="e">
        <f>'среда ОТЧЕТНОЙ недели '!L80/'среда ПРОШЛОЙ недели'!L83*100</f>
        <v>#DIV/0!</v>
      </c>
      <c r="M30" s="128" t="e">
        <f>'среда ОТЧЕТНОЙ недели '!M80/'среда ПРОШЛОЙ недели'!M83*100</f>
        <v>#DIV/0!</v>
      </c>
      <c r="N30" s="128" t="e">
        <f>'среда ОТЧЕТНОЙ недели '!N80/'среда ПРОШЛОЙ недели'!N83*100</f>
        <v>#DIV/0!</v>
      </c>
      <c r="O30" s="128" t="e">
        <f>'среда ОТЧЕТНОЙ недели '!O80/'среда ПРОШЛОЙ недели'!O83*100</f>
        <v>#DIV/0!</v>
      </c>
      <c r="P30" s="128" t="e">
        <f>'среда ОТЧЕТНОЙ недели '!P80/'среда ПРОШЛОЙ недели'!P83*100</f>
        <v>#DIV/0!</v>
      </c>
      <c r="Q30" s="128" t="e">
        <f>'среда ОТЧЕТНОЙ недели '!Q80/'среда ПРОШЛОЙ недели'!Q83*100</f>
        <v>#DIV/0!</v>
      </c>
    </row>
    <row r="31" spans="1:17" x14ac:dyDescent="0.25">
      <c r="A31" s="8">
        <f t="shared" si="0"/>
        <v>17</v>
      </c>
      <c r="B31" s="9" t="s">
        <v>31</v>
      </c>
      <c r="C31" s="128" t="e">
        <f>'среда ОТЧЕТНОЙ недели '!C81/'среда ПРОШЛОЙ недели'!C84*100</f>
        <v>#DIV/0!</v>
      </c>
      <c r="D31" s="128" t="e">
        <f>'среда ОТЧЕТНОЙ недели '!D81/'среда ПРОШЛОЙ недели'!D84*100</f>
        <v>#DIV/0!</v>
      </c>
      <c r="E31" s="128" t="e">
        <f>'среда ОТЧЕТНОЙ недели '!E81/'среда ПРОШЛОЙ недели'!E84*100</f>
        <v>#DIV/0!</v>
      </c>
      <c r="F31" s="128">
        <f>'среда ОТЧЕТНОЙ недели '!F81/'среда ПРОШЛОЙ недели'!F84*100</f>
        <v>92.068429237947129</v>
      </c>
      <c r="G31" s="128">
        <f>'среда ОТЧЕТНОЙ недели '!G81/'среда ПРОШЛОЙ недели'!G84*100</f>
        <v>54.999999999999993</v>
      </c>
      <c r="H31" s="128">
        <f>'среда ОТЧЕТНОЙ недели '!H81/'среда ПРОШЛОЙ недели'!H84*100</f>
        <v>100</v>
      </c>
      <c r="I31" s="128">
        <f>'среда ОТЧЕТНОЙ недели '!I81/'среда ПРОШЛОЙ недели'!I84*100</f>
        <v>132.75261324041813</v>
      </c>
      <c r="J31" s="128">
        <f>'среда ОТЧЕТНОЙ недели '!J81/'среда ПРОШЛОЙ недели'!J84*100</f>
        <v>101.67760758570388</v>
      </c>
      <c r="K31" s="128">
        <f>'среда ОТЧЕТНОЙ недели '!K81/'среда ПРОШЛОЙ недели'!K84*100</f>
        <v>100</v>
      </c>
      <c r="L31" s="128" t="e">
        <f>'среда ОТЧЕТНОЙ недели '!L81/'среда ПРОШЛОЙ недели'!L84*100</f>
        <v>#DIV/0!</v>
      </c>
      <c r="M31" s="128" t="e">
        <f>'среда ОТЧЕТНОЙ недели '!M81/'среда ПРОШЛОЙ недели'!M84*100</f>
        <v>#DIV/0!</v>
      </c>
      <c r="N31" s="128" t="e">
        <f>'среда ОТЧЕТНОЙ недели '!N81/'среда ПРОШЛОЙ недели'!N84*100</f>
        <v>#DIV/0!</v>
      </c>
      <c r="O31" s="128" t="e">
        <f>'среда ОТЧЕТНОЙ недели '!O81/'среда ПРОШЛОЙ недели'!O84*100</f>
        <v>#DIV/0!</v>
      </c>
      <c r="P31" s="128" t="e">
        <f>'среда ОТЧЕТНОЙ недели '!P81/'среда ПРОШЛОЙ недели'!P84*100</f>
        <v>#DIV/0!</v>
      </c>
      <c r="Q31" s="128" t="e">
        <f>'среда ОТЧЕТНОЙ недели '!Q81/'среда ПРОШЛОЙ недели'!Q84*100</f>
        <v>#DIV/0!</v>
      </c>
    </row>
    <row r="32" spans="1:17" x14ac:dyDescent="0.25">
      <c r="A32" s="8">
        <f t="shared" si="0"/>
        <v>18</v>
      </c>
      <c r="B32" s="9" t="s">
        <v>32</v>
      </c>
      <c r="C32" s="128" t="e">
        <f>'среда ОТЧЕТНОЙ недели '!C82/'среда ПРОШЛОЙ недели'!C85*100</f>
        <v>#DIV/0!</v>
      </c>
      <c r="D32" s="128" t="e">
        <f>'среда ОТЧЕТНОЙ недели '!D82/'среда ПРОШЛОЙ недели'!D85*100</f>
        <v>#DIV/0!</v>
      </c>
      <c r="E32" s="128" t="e">
        <f>'среда ОТЧЕТНОЙ недели '!E82/'среда ПРОШЛОЙ недели'!E85*100</f>
        <v>#DIV/0!</v>
      </c>
      <c r="F32" s="128">
        <f>'среда ОТЧЕТНОЙ недели '!F82/'среда ПРОШЛОЙ недели'!F85*100</f>
        <v>90.841584158415841</v>
      </c>
      <c r="G32" s="128">
        <f>'среда ОТЧЕТНОЙ недели '!G82/'среда ПРОШЛОЙ недели'!G85*100</f>
        <v>27.630769230769232</v>
      </c>
      <c r="H32" s="128">
        <f>'среда ОТЧЕТНОЙ недели '!H82/'среда ПРОШЛОЙ недели'!H85*100</f>
        <v>100</v>
      </c>
      <c r="I32" s="128">
        <f>'среда ОТЧЕТНОЙ недели '!I82/'среда ПРОШЛОЙ недели'!I85*100</f>
        <v>116.8859649122807</v>
      </c>
      <c r="J32" s="128">
        <f>'среда ОТЧЕТНОЙ недели '!J82/'среда ПРОШЛОЙ недели'!J85*100</f>
        <v>121.69014084507043</v>
      </c>
      <c r="K32" s="128">
        <f>'среда ОТЧЕТНОЙ недели '!K82/'среда ПРОШЛОЙ недели'!K85*100</f>
        <v>100</v>
      </c>
      <c r="L32" s="128" t="e">
        <f>'среда ОТЧЕТНОЙ недели '!L82/'среда ПРОШЛОЙ недели'!L85*100</f>
        <v>#DIV/0!</v>
      </c>
      <c r="M32" s="128" t="e">
        <f>'среда ОТЧЕТНОЙ недели '!M82/'среда ПРОШЛОЙ недели'!M85*100</f>
        <v>#DIV/0!</v>
      </c>
      <c r="N32" s="128" t="e">
        <f>'среда ОТЧЕТНОЙ недели '!N82/'среда ПРОШЛОЙ недели'!N85*100</f>
        <v>#DIV/0!</v>
      </c>
      <c r="O32" s="128" t="e">
        <f>'среда ОТЧЕТНОЙ недели '!O82/'среда ПРОШЛОЙ недели'!O85*100</f>
        <v>#DIV/0!</v>
      </c>
      <c r="P32" s="128" t="e">
        <f>'среда ОТЧЕТНОЙ недели '!P82/'среда ПРОШЛОЙ недели'!P85*100</f>
        <v>#DIV/0!</v>
      </c>
      <c r="Q32" s="128" t="e">
        <f>'среда ОТЧЕТНОЙ недели '!Q82/'среда ПРОШЛОЙ недели'!Q85*100</f>
        <v>#DIV/0!</v>
      </c>
    </row>
    <row r="33" spans="1:17" x14ac:dyDescent="0.25">
      <c r="A33" s="8">
        <f t="shared" si="0"/>
        <v>19</v>
      </c>
      <c r="B33" s="9" t="s">
        <v>33</v>
      </c>
      <c r="C33" s="128" t="e">
        <f>'среда ОТЧЕТНОЙ недели '!C83/'среда ПРОШЛОЙ недели'!C86*100</f>
        <v>#DIV/0!</v>
      </c>
      <c r="D33" s="128" t="e">
        <f>'среда ОТЧЕТНОЙ недели '!D83/'среда ПРОШЛОЙ недели'!D86*100</f>
        <v>#DIV/0!</v>
      </c>
      <c r="E33" s="128" t="e">
        <f>'среда ОТЧЕТНОЙ недели '!E83/'среда ПРОШЛОЙ недели'!E86*100</f>
        <v>#DIV/0!</v>
      </c>
      <c r="F33" s="128">
        <f>'среда ОТЧЕТНОЙ недели '!F83/'среда ПРОШЛОЙ недели'!F86*100</f>
        <v>103.44827586206897</v>
      </c>
      <c r="G33" s="128">
        <f>'среда ОТЧЕТНОЙ недели '!G83/'среда ПРОШЛОЙ недели'!G86*100</f>
        <v>93.159609120521168</v>
      </c>
      <c r="H33" s="128">
        <f>'среда ОТЧЕТНОЙ недели '!H83/'среда ПРОШЛОЙ недели'!H86*100</f>
        <v>100</v>
      </c>
      <c r="I33" s="128">
        <f>'среда ОТЧЕТНОЙ недели '!I83/'среда ПРОШЛОЙ недели'!I86*100</f>
        <v>91.935483870967744</v>
      </c>
      <c r="J33" s="128">
        <f>'среда ОТЧЕТНОЙ недели '!J83/'среда ПРОШЛОЙ недели'!J86*100</f>
        <v>83.282674772036472</v>
      </c>
      <c r="K33" s="128">
        <f>'среда ОТЧЕТНОЙ недели '!K83/'среда ПРОШЛОЙ недели'!K86*100</f>
        <v>100</v>
      </c>
      <c r="L33" s="128" t="e">
        <f>'среда ОТЧЕТНОЙ недели '!L83/'среда ПРОШЛОЙ недели'!L86*100</f>
        <v>#DIV/0!</v>
      </c>
      <c r="M33" s="128" t="e">
        <f>'среда ОТЧЕТНОЙ недели '!M83/'среда ПРОШЛОЙ недели'!M86*100</f>
        <v>#DIV/0!</v>
      </c>
      <c r="N33" s="128" t="e">
        <f>'среда ОТЧЕТНОЙ недели '!N83/'среда ПРОШЛОЙ недели'!N86*100</f>
        <v>#DIV/0!</v>
      </c>
      <c r="O33" s="128" t="e">
        <f>'среда ОТЧЕТНОЙ недели '!O83/'среда ПРОШЛОЙ недели'!O86*100</f>
        <v>#DIV/0!</v>
      </c>
      <c r="P33" s="128" t="e">
        <f>'среда ОТЧЕТНОЙ недели '!P83/'среда ПРОШЛОЙ недели'!P86*100</f>
        <v>#DIV/0!</v>
      </c>
      <c r="Q33" s="128" t="e">
        <f>'среда ОТЧЕТНОЙ недели '!Q83/'среда ПРОШЛОЙ недели'!Q86*100</f>
        <v>#DIV/0!</v>
      </c>
    </row>
    <row r="34" spans="1:17" x14ac:dyDescent="0.25">
      <c r="A34" s="39"/>
      <c r="B34" s="42" t="s">
        <v>34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</row>
    <row r="35" spans="1:17" x14ac:dyDescent="0.25">
      <c r="A35" s="8">
        <v>20</v>
      </c>
      <c r="B35" s="9" t="s">
        <v>35</v>
      </c>
      <c r="C35" s="128" t="e">
        <f>'среда ОТЧЕТНОЙ недели '!C85/'среда ПРОШЛОЙ недели'!C88*100</f>
        <v>#DIV/0!</v>
      </c>
      <c r="D35" s="128" t="e">
        <f>'среда ОТЧЕТНОЙ недели '!D85/'среда ПРОШЛОЙ недели'!D88*100</f>
        <v>#DIV/0!</v>
      </c>
      <c r="E35" s="128" t="e">
        <f>'среда ОТЧЕТНОЙ недели '!E85/'среда ПРОШЛОЙ недели'!E88*100</f>
        <v>#DIV/0!</v>
      </c>
      <c r="F35" s="128">
        <f>'среда ОТЧЕТНОЙ недели '!F85/'среда ПРОШЛОЙ недели'!F88*100</f>
        <v>91.228070175438589</v>
      </c>
      <c r="G35" s="128">
        <f>'среда ОТЧЕТНОЙ недели '!G85/'среда ПРОШЛОЙ недели'!G88*100</f>
        <v>95.6702253855279</v>
      </c>
      <c r="H35" s="128">
        <f>'среда ОТЧЕТНОЙ недели '!H85/'среда ПРОШЛОЙ недели'!H88*100</f>
        <v>100</v>
      </c>
      <c r="I35" s="128">
        <f>'среда ОТЧЕТНОЙ недели '!I85/'среда ПРОШЛОЙ недели'!I88*100</f>
        <v>71.718636693255988</v>
      </c>
      <c r="J35" s="128">
        <f>'среда ОТЧЕТНОЙ недели '!J85/'среда ПРОШЛОЙ недели'!J88*100</f>
        <v>68.706624605678229</v>
      </c>
      <c r="K35" s="128">
        <f>'среда ОТЧЕТНОЙ недели '!K85/'среда ПРОШЛОЙ недели'!K88*100</f>
        <v>100</v>
      </c>
      <c r="L35" s="128" t="e">
        <f>'среда ОТЧЕТНОЙ недели '!L85/'среда ПРОШЛОЙ недели'!L88*100</f>
        <v>#DIV/0!</v>
      </c>
      <c r="M35" s="128" t="e">
        <f>'среда ОТЧЕТНОЙ недели '!M85/'среда ПРОШЛОЙ недели'!M88*100</f>
        <v>#DIV/0!</v>
      </c>
      <c r="N35" s="128" t="e">
        <f>'среда ОТЧЕТНОЙ недели '!N85/'среда ПРОШЛОЙ недели'!N88*100</f>
        <v>#DIV/0!</v>
      </c>
      <c r="O35" s="128" t="e">
        <f>'среда ОТЧЕТНОЙ недели '!O85/'среда ПРОШЛОЙ недели'!O88*100</f>
        <v>#DIV/0!</v>
      </c>
      <c r="P35" s="128" t="e">
        <f>'среда ОТЧЕТНОЙ недели '!P85/'среда ПРОШЛОЙ недели'!P88*100</f>
        <v>#DIV/0!</v>
      </c>
      <c r="Q35" s="128" t="e">
        <f>'среда ОТЧЕТНОЙ недели '!Q85/'среда ПРОШЛОЙ недели'!Q88*100</f>
        <v>#DIV/0!</v>
      </c>
    </row>
    <row r="36" spans="1:17" x14ac:dyDescent="0.25">
      <c r="A36" s="8">
        <f t="shared" si="0"/>
        <v>21</v>
      </c>
      <c r="B36" s="9" t="s">
        <v>36</v>
      </c>
      <c r="C36" s="128" t="e">
        <f>'среда ОТЧЕТНОЙ недели '!C86/'среда ПРОШЛОЙ недели'!C89*100</f>
        <v>#DIV/0!</v>
      </c>
      <c r="D36" s="128" t="e">
        <f>'среда ОТЧЕТНОЙ недели '!D86/'среда ПРОШЛОЙ недели'!D89*100</f>
        <v>#DIV/0!</v>
      </c>
      <c r="E36" s="128" t="e">
        <f>'среда ОТЧЕТНОЙ недели '!E86/'среда ПРОШЛОЙ недели'!E89*100</f>
        <v>#DIV/0!</v>
      </c>
      <c r="F36" s="128">
        <f>'среда ОТЧЕТНОЙ недели '!F86/'среда ПРОШЛОЙ недели'!F89*100</f>
        <v>89.069402878723096</v>
      </c>
      <c r="G36" s="128">
        <f>'среда ОТЧЕТНОЙ недели '!G86/'среда ПРОШЛОЙ недели'!G89*100</f>
        <v>86.942364050797778</v>
      </c>
      <c r="H36" s="128">
        <f>'среда ОТЧЕТНОЙ недели '!H86/'среда ПРОШЛОЙ недели'!H89*100</f>
        <v>100</v>
      </c>
      <c r="I36" s="128">
        <f>'среда ОТЧЕТНОЙ недели '!I86/'среда ПРОШЛОЙ недели'!I89*100</f>
        <v>77.110785749145933</v>
      </c>
      <c r="J36" s="128">
        <f>'среда ОТЧЕТНОЙ недели '!J86/'среда ПРОШЛОЙ недели'!J89*100</f>
        <v>81.516245487364628</v>
      </c>
      <c r="K36" s="128">
        <f>'среда ОТЧЕТНОЙ недели '!K86/'среда ПРОШЛОЙ недели'!K89*100</f>
        <v>100</v>
      </c>
      <c r="L36" s="128" t="e">
        <f>'среда ОТЧЕТНОЙ недели '!L86/'среда ПРОШЛОЙ недели'!L89*100</f>
        <v>#DIV/0!</v>
      </c>
      <c r="M36" s="128" t="e">
        <f>'среда ОТЧЕТНОЙ недели '!M86/'среда ПРОШЛОЙ недели'!M89*100</f>
        <v>#DIV/0!</v>
      </c>
      <c r="N36" s="128" t="e">
        <f>'среда ОТЧЕТНОЙ недели '!N86/'среда ПРОШЛОЙ недели'!N89*100</f>
        <v>#DIV/0!</v>
      </c>
      <c r="O36" s="128" t="e">
        <f>'среда ОТЧЕТНОЙ недели '!O86/'среда ПРОШЛОЙ недели'!O89*100</f>
        <v>#DIV/0!</v>
      </c>
      <c r="P36" s="128" t="e">
        <f>'среда ОТЧЕТНОЙ недели '!P86/'среда ПРОШЛОЙ недели'!P89*100</f>
        <v>#DIV/0!</v>
      </c>
      <c r="Q36" s="128" t="e">
        <f>'среда ОТЧЕТНОЙ недели '!Q86/'среда ПРОШЛОЙ недели'!Q89*100</f>
        <v>#DIV/0!</v>
      </c>
    </row>
    <row r="37" spans="1:17" x14ac:dyDescent="0.25">
      <c r="A37" s="39"/>
      <c r="B37" s="42" t="s">
        <v>37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</row>
    <row r="38" spans="1:17" x14ac:dyDescent="0.25">
      <c r="A38" s="8">
        <v>22</v>
      </c>
      <c r="B38" s="9" t="s">
        <v>38</v>
      </c>
      <c r="C38" s="128" t="e">
        <f>'среда ОТЧЕТНОЙ недели '!C88/'среда ПРОШЛОЙ недели'!C91*100</f>
        <v>#DIV/0!</v>
      </c>
      <c r="D38" s="128" t="e">
        <f>'среда ОТЧЕТНОЙ недели '!D88/'среда ПРОШЛОЙ недели'!D91*100</f>
        <v>#DIV/0!</v>
      </c>
      <c r="E38" s="128" t="e">
        <f>'среда ОТЧЕТНОЙ недели '!E88/'среда ПРОШЛОЙ недели'!E91*100</f>
        <v>#DIV/0!</v>
      </c>
      <c r="F38" s="128">
        <f>'среда ОТЧЕТНОЙ недели '!F88/'среда ПРОШЛОЙ недели'!F91*100</f>
        <v>94.532374100719423</v>
      </c>
      <c r="G38" s="128">
        <f>'среда ОТЧЕТНОЙ недели '!G88/'среда ПРОШЛОЙ недели'!G91*100</f>
        <v>95.101041028781381</v>
      </c>
      <c r="H38" s="128">
        <f>'среда ОТЧЕТНОЙ недели '!H88/'среда ПРОШЛОЙ недели'!H91*100</f>
        <v>100</v>
      </c>
      <c r="I38" s="128">
        <f>'среда ОТЧЕТНОЙ недели '!I88/'среда ПРОШЛОЙ недели'!I91*100</f>
        <v>85.324232081911262</v>
      </c>
      <c r="J38" s="128">
        <f>'среда ОТЧЕТНОЙ недели '!J88/'среда ПРОШЛОЙ недели'!J91*100</f>
        <v>82.64705882352942</v>
      </c>
      <c r="K38" s="128">
        <f>'среда ОТЧЕТНОЙ недели '!K88/'среда ПРОШЛОЙ недели'!K91*100</f>
        <v>100</v>
      </c>
      <c r="L38" s="128" t="e">
        <f>'среда ОТЧЕТНОЙ недели '!L88/'среда ПРОШЛОЙ недели'!L91*100</f>
        <v>#DIV/0!</v>
      </c>
      <c r="M38" s="128" t="e">
        <f>'среда ОТЧЕТНОЙ недели '!M88/'среда ПРОШЛОЙ недели'!M91*100</f>
        <v>#DIV/0!</v>
      </c>
      <c r="N38" s="128" t="e">
        <f>'среда ОТЧЕТНОЙ недели '!N88/'среда ПРОШЛОЙ недели'!N91*100</f>
        <v>#DIV/0!</v>
      </c>
      <c r="O38" s="128" t="e">
        <f>'среда ОТЧЕТНОЙ недели '!O88/'среда ПРОШЛОЙ недели'!O91*100</f>
        <v>#DIV/0!</v>
      </c>
      <c r="P38" s="128" t="e">
        <f>'среда ОТЧЕТНОЙ недели '!P88/'среда ПРОШЛОЙ недели'!P91*100</f>
        <v>#DIV/0!</v>
      </c>
      <c r="Q38" s="128" t="e">
        <f>'среда ОТЧЕТНОЙ недели '!Q88/'среда ПРОШЛОЙ недели'!Q91*100</f>
        <v>#DIV/0!</v>
      </c>
    </row>
    <row r="39" spans="1:17" x14ac:dyDescent="0.25">
      <c r="A39" s="8">
        <f t="shared" si="0"/>
        <v>23</v>
      </c>
      <c r="B39" s="9" t="s">
        <v>39</v>
      </c>
      <c r="C39" s="128" t="e">
        <f>'среда ОТЧЕТНОЙ недели '!C89/'среда ПРОШЛОЙ недели'!C92*100</f>
        <v>#DIV/0!</v>
      </c>
      <c r="D39" s="128" t="e">
        <f>'среда ОТЧЕТНОЙ недели '!D89/'среда ПРОШЛОЙ недели'!D92*100</f>
        <v>#DIV/0!</v>
      </c>
      <c r="E39" s="128" t="e">
        <f>'среда ОТЧЕТНОЙ недели '!E89/'среда ПРОШЛОЙ недели'!E92*100</f>
        <v>#DIV/0!</v>
      </c>
      <c r="F39" s="128">
        <f>'среда ОТЧЕТНОЙ недели '!F89/'среда ПРОШЛОЙ недели'!F92*100</f>
        <v>113.35403726708076</v>
      </c>
      <c r="G39" s="128">
        <f>'среда ОТЧЕТНОЙ недели '!G89/'среда ПРОШЛОЙ недели'!G92*100</f>
        <v>110.60606060606062</v>
      </c>
      <c r="H39" s="128">
        <f>'среда ОТЧЕТНОЙ недели '!H89/'среда ПРОШЛОЙ недели'!H92*100</f>
        <v>100</v>
      </c>
      <c r="I39" s="128">
        <f>'среда ОТЧЕТНОЙ недели '!I89/'среда ПРОШЛОЙ недели'!I92*100</f>
        <v>102.84857571214391</v>
      </c>
      <c r="J39" s="128">
        <f>'среда ОТЧЕТНОЙ недели '!J89/'среда ПРОШЛОЙ недели'!J92*100</f>
        <v>102.31884057971014</v>
      </c>
      <c r="K39" s="128">
        <f>'среда ОТЧЕТНОЙ недели '!K89/'среда ПРОШЛОЙ недели'!K92*100</f>
        <v>100</v>
      </c>
      <c r="L39" s="128" t="e">
        <f>'среда ОТЧЕТНОЙ недели '!L89/'среда ПРОШЛОЙ недели'!L92*100</f>
        <v>#DIV/0!</v>
      </c>
      <c r="M39" s="128" t="e">
        <f>'среда ОТЧЕТНОЙ недели '!M89/'среда ПРОШЛОЙ недели'!M92*100</f>
        <v>#DIV/0!</v>
      </c>
      <c r="N39" s="128" t="e">
        <f>'среда ОТЧЕТНОЙ недели '!N89/'среда ПРОШЛОЙ недели'!N92*100</f>
        <v>#DIV/0!</v>
      </c>
      <c r="O39" s="128" t="e">
        <f>'среда ОТЧЕТНОЙ недели '!O89/'среда ПРОШЛОЙ недели'!O92*100</f>
        <v>#DIV/0!</v>
      </c>
      <c r="P39" s="128" t="e">
        <f>'среда ОТЧЕТНОЙ недели '!P89/'среда ПРОШЛОЙ недели'!P92*100</f>
        <v>#DIV/0!</v>
      </c>
      <c r="Q39" s="128" t="e">
        <f>'среда ОТЧЕТНОЙ недели '!Q89/'среда ПРОШЛОЙ недели'!Q92*100</f>
        <v>#DIV/0!</v>
      </c>
    </row>
    <row r="40" spans="1:17" x14ac:dyDescent="0.25">
      <c r="A40" s="8">
        <f t="shared" si="0"/>
        <v>24</v>
      </c>
      <c r="B40" s="9" t="s">
        <v>40</v>
      </c>
      <c r="C40" s="128" t="e">
        <f>'среда ОТЧЕТНОЙ недели '!C90/'среда ПРОШЛОЙ недели'!C93*100</f>
        <v>#DIV/0!</v>
      </c>
      <c r="D40" s="128" t="e">
        <f>'среда ОТЧЕТНОЙ недели '!D90/'среда ПРОШЛОЙ недели'!D93*100</f>
        <v>#DIV/0!</v>
      </c>
      <c r="E40" s="128" t="e">
        <f>'среда ОТЧЕТНОЙ недели '!E90/'среда ПРОШЛОЙ недели'!E93*100</f>
        <v>#DIV/0!</v>
      </c>
      <c r="F40" s="128">
        <f>'среда ОТЧЕТНОЙ недели '!F90/'среда ПРОШЛОЙ недели'!F93*100</f>
        <v>97.297297297297305</v>
      </c>
      <c r="G40" s="128">
        <f>'среда ОТЧЕТНОЙ недели '!G90/'среда ПРОШЛОЙ недели'!G93*100</f>
        <v>81.553398058252426</v>
      </c>
      <c r="H40" s="128">
        <f>'среда ОТЧЕТНОЙ недели '!H90/'среда ПРОШЛОЙ недели'!H93*100</f>
        <v>100</v>
      </c>
      <c r="I40" s="128">
        <f>'среда ОТЧЕТНОЙ недели '!I90/'среда ПРОШЛОЙ недели'!I93*100</f>
        <v>120.98591549295774</v>
      </c>
      <c r="J40" s="128">
        <f>'среда ОТЧЕТНОЙ недели '!J90/'среда ПРОШЛОЙ недели'!J93*100</f>
        <v>75.601604278074859</v>
      </c>
      <c r="K40" s="128">
        <f>'среда ОТЧЕТНОЙ недели '!K90/'среда ПРОШЛОЙ недели'!K93*100</f>
        <v>100</v>
      </c>
      <c r="L40" s="128" t="e">
        <f>'среда ОТЧЕТНОЙ недели '!L90/'среда ПРОШЛОЙ недели'!L93*100</f>
        <v>#DIV/0!</v>
      </c>
      <c r="M40" s="128" t="e">
        <f>'среда ОТЧЕТНОЙ недели '!M90/'среда ПРОШЛОЙ недели'!M93*100</f>
        <v>#DIV/0!</v>
      </c>
      <c r="N40" s="128" t="e">
        <f>'среда ОТЧЕТНОЙ недели '!N90/'среда ПРОШЛОЙ недели'!N93*100</f>
        <v>#DIV/0!</v>
      </c>
      <c r="O40" s="128" t="e">
        <f>'среда ОТЧЕТНОЙ недели '!O90/'среда ПРОШЛОЙ недели'!O93*100</f>
        <v>#DIV/0!</v>
      </c>
      <c r="P40" s="128" t="e">
        <f>'среда ОТЧЕТНОЙ недели '!P90/'среда ПРОШЛОЙ недели'!P93*100</f>
        <v>#DIV/0!</v>
      </c>
      <c r="Q40" s="128" t="e">
        <f>'среда ОТЧЕТНОЙ недели '!Q90/'среда ПРОШЛОЙ недели'!Q93*100</f>
        <v>#DIV/0!</v>
      </c>
    </row>
    <row r="41" spans="1:17" x14ac:dyDescent="0.25">
      <c r="A41" s="8">
        <f t="shared" si="0"/>
        <v>25</v>
      </c>
      <c r="B41" s="9" t="s">
        <v>41</v>
      </c>
      <c r="C41" s="128" t="e">
        <f>'среда ОТЧЕТНОЙ недели '!C91/'среда ПРОШЛОЙ недели'!C94*100</f>
        <v>#DIV/0!</v>
      </c>
      <c r="D41" s="128" t="e">
        <f>'среда ОТЧЕТНОЙ недели '!D91/'среда ПРОШЛОЙ недели'!D94*100</f>
        <v>#DIV/0!</v>
      </c>
      <c r="E41" s="128" t="e">
        <f>'среда ОТЧЕТНОЙ недели '!E91/'среда ПРОШЛОЙ недели'!E94*100</f>
        <v>#DIV/0!</v>
      </c>
      <c r="F41" s="128">
        <f>'среда ОТЧЕТНОЙ недели '!F91/'среда ПРОШЛОЙ недели'!F94*100</f>
        <v>112.29629629629629</v>
      </c>
      <c r="G41" s="128">
        <f>'среда ОТЧЕТНОЙ недели '!G91/'среда ПРОШЛОЙ недели'!G94*100</f>
        <v>118.59154929577464</v>
      </c>
      <c r="H41" s="128">
        <f>'среда ОТЧЕТНОЙ недели '!H91/'среда ПРОШЛОЙ недели'!H94*100</f>
        <v>100</v>
      </c>
      <c r="I41" s="128">
        <f>'среда ОТЧЕТНОЙ недели '!I91/'среда ПРОШЛОЙ недели'!I94*100</f>
        <v>106.13496932515336</v>
      </c>
      <c r="J41" s="128">
        <f>'среда ОТЧЕТНОЙ недели '!J91/'среда ПРОШЛОЙ недели'!J94*100</f>
        <v>103.2219570405728</v>
      </c>
      <c r="K41" s="128">
        <f>'среда ОТЧЕТНОЙ недели '!K91/'среда ПРОШЛОЙ недели'!K94*100</f>
        <v>100</v>
      </c>
      <c r="L41" s="128" t="e">
        <f>'среда ОТЧЕТНОЙ недели '!L91/'среда ПРОШЛОЙ недели'!L94*100</f>
        <v>#DIV/0!</v>
      </c>
      <c r="M41" s="128" t="e">
        <f>'среда ОТЧЕТНОЙ недели '!M91/'среда ПРОШЛОЙ недели'!M94*100</f>
        <v>#DIV/0!</v>
      </c>
      <c r="N41" s="128" t="e">
        <f>'среда ОТЧЕТНОЙ недели '!N91/'среда ПРОШЛОЙ недели'!N94*100</f>
        <v>#DIV/0!</v>
      </c>
      <c r="O41" s="128" t="e">
        <f>'среда ОТЧЕТНОЙ недели '!O91/'среда ПРОШЛОЙ недели'!O94*100</f>
        <v>#DIV/0!</v>
      </c>
      <c r="P41" s="128" t="e">
        <f>'среда ОТЧЕТНОЙ недели '!P91/'среда ПРОШЛОЙ недели'!P94*100</f>
        <v>#DIV/0!</v>
      </c>
      <c r="Q41" s="128" t="e">
        <f>'среда ОТЧЕТНОЙ недели '!Q91/'среда ПРОШЛОЙ недели'!Q94*100</f>
        <v>#DIV/0!</v>
      </c>
    </row>
    <row r="42" spans="1:17" x14ac:dyDescent="0.25">
      <c r="A42" s="8">
        <f t="shared" si="0"/>
        <v>26</v>
      </c>
      <c r="B42" s="9" t="s">
        <v>42</v>
      </c>
      <c r="C42" s="128" t="e">
        <f>'среда ОТЧЕТНОЙ недели '!C92/'среда ПРОШЛОЙ недели'!C95*100</f>
        <v>#DIV/0!</v>
      </c>
      <c r="D42" s="128" t="e">
        <f>'среда ОТЧЕТНОЙ недели '!D92/'среда ПРОШЛОЙ недели'!D95*100</f>
        <v>#DIV/0!</v>
      </c>
      <c r="E42" s="128" t="e">
        <f>'среда ОТЧЕТНОЙ недели '!E92/'среда ПРОШЛОЙ недели'!E95*100</f>
        <v>#DIV/0!</v>
      </c>
      <c r="F42" s="128">
        <f>'среда ОТЧЕТНОЙ недели '!F92/'среда ПРОШЛОЙ недели'!F95*100</f>
        <v>90.744101633393825</v>
      </c>
      <c r="G42" s="128">
        <f>'среда ОТЧЕТНОЙ недели '!G92/'среда ПРОШЛОЙ недели'!G95*100</f>
        <v>105.90163934426229</v>
      </c>
      <c r="H42" s="128">
        <f>'среда ОТЧЕТНОЙ недели '!H92/'среда ПРОШЛОЙ недели'!H95*100</f>
        <v>100</v>
      </c>
      <c r="I42" s="128">
        <f>'среда ОТЧЕТНОЙ недели '!I92/'среда ПРОШЛОЙ недели'!I95*100</f>
        <v>105.92255125284737</v>
      </c>
      <c r="J42" s="128">
        <f>'среда ОТЧЕТНОЙ недели '!J92/'среда ПРОШЛОЙ недели'!J95*100</f>
        <v>93.15525876460768</v>
      </c>
      <c r="K42" s="128">
        <f>'среда ОТЧЕТНОЙ недели '!K92/'среда ПРОШЛОЙ недели'!K95*100</f>
        <v>100</v>
      </c>
      <c r="L42" s="128" t="e">
        <f>'среда ОТЧЕТНОЙ недели '!L92/'среда ПРОШЛОЙ недели'!L95*100</f>
        <v>#DIV/0!</v>
      </c>
      <c r="M42" s="128" t="e">
        <f>'среда ОТЧЕТНОЙ недели '!M92/'среда ПРОШЛОЙ недели'!M95*100</f>
        <v>#DIV/0!</v>
      </c>
      <c r="N42" s="128" t="e">
        <f>'среда ОТЧЕТНОЙ недели '!N92/'среда ПРОШЛОЙ недели'!N95*100</f>
        <v>#DIV/0!</v>
      </c>
      <c r="O42" s="128" t="e">
        <f>'среда ОТЧЕТНОЙ недели '!O92/'среда ПРОШЛОЙ недели'!O95*100</f>
        <v>#DIV/0!</v>
      </c>
      <c r="P42" s="128" t="e">
        <f>'среда ОТЧЕТНОЙ недели '!P92/'среда ПРОШЛОЙ недели'!P95*100</f>
        <v>#DIV/0!</v>
      </c>
      <c r="Q42" s="128" t="e">
        <f>'среда ОТЧЕТНОЙ недели '!Q92/'среда ПРОШЛОЙ недели'!Q95*100</f>
        <v>#DIV/0!</v>
      </c>
    </row>
    <row r="43" spans="1:17" x14ac:dyDescent="0.25">
      <c r="A43" s="8">
        <f t="shared" si="0"/>
        <v>27</v>
      </c>
      <c r="B43" s="9" t="s">
        <v>43</v>
      </c>
      <c r="C43" s="128" t="e">
        <f>'среда ОТЧЕТНОЙ недели '!C93/'среда ПРОШЛОЙ недели'!C96*100</f>
        <v>#DIV/0!</v>
      </c>
      <c r="D43" s="128" t="e">
        <f>'среда ОТЧЕТНОЙ недели '!D93/'среда ПРОШЛОЙ недели'!D96*100</f>
        <v>#DIV/0!</v>
      </c>
      <c r="E43" s="128" t="e">
        <f>'среда ОТЧЕТНОЙ недели '!E93/'среда ПРОШЛОЙ недели'!E96*100</f>
        <v>#DIV/0!</v>
      </c>
      <c r="F43" s="128">
        <f>'среда ОТЧЕТНОЙ недели '!F93/'среда ПРОШЛОЙ недели'!F96*100</f>
        <v>90.858725761772845</v>
      </c>
      <c r="G43" s="128">
        <f>'среда ОТЧЕТНОЙ недели '!G93/'среда ПРОШЛОЙ недели'!G96*100</f>
        <v>99.266862170087961</v>
      </c>
      <c r="H43" s="128">
        <f>'среда ОТЧЕТНОЙ недели '!H93/'среда ПРОШЛОЙ недели'!H96*100</f>
        <v>100</v>
      </c>
      <c r="I43" s="128">
        <f>'среда ОТЧЕТНОЙ недели '!I93/'среда ПРОШЛОЙ недели'!I96*100</f>
        <v>116.24758220502902</v>
      </c>
      <c r="J43" s="128">
        <f>'среда ОТЧЕТНОЙ недели '!J93/'среда ПРОШЛОЙ недели'!J96*100</f>
        <v>104.04203718674212</v>
      </c>
      <c r="K43" s="128">
        <f>'среда ОТЧЕТНОЙ недели '!K93/'среда ПРОШЛОЙ недели'!K96*100</f>
        <v>100</v>
      </c>
      <c r="L43" s="128" t="e">
        <f>'среда ОТЧЕТНОЙ недели '!L93/'среда ПРОШЛОЙ недели'!L96*100</f>
        <v>#DIV/0!</v>
      </c>
      <c r="M43" s="128" t="e">
        <f>'среда ОТЧЕТНОЙ недели '!M93/'среда ПРОШЛОЙ недели'!M96*100</f>
        <v>#DIV/0!</v>
      </c>
      <c r="N43" s="128" t="e">
        <f>'среда ОТЧЕТНОЙ недели '!N93/'среда ПРОШЛОЙ недели'!N96*100</f>
        <v>#DIV/0!</v>
      </c>
      <c r="O43" s="128" t="e">
        <f>'среда ОТЧЕТНОЙ недели '!O93/'среда ПРОШЛОЙ недели'!O96*100</f>
        <v>#DIV/0!</v>
      </c>
      <c r="P43" s="128" t="e">
        <f>'среда ОТЧЕТНОЙ недели '!P93/'среда ПРОШЛОЙ недели'!P96*100</f>
        <v>#DIV/0!</v>
      </c>
      <c r="Q43" s="128" t="e">
        <f>'среда ОТЧЕТНОЙ недели '!Q93/'среда ПРОШЛОЙ недели'!Q96*100</f>
        <v>#DIV/0!</v>
      </c>
    </row>
    <row r="44" spans="1:17" x14ac:dyDescent="0.25">
      <c r="A44" s="39"/>
      <c r="B44" s="42" t="s">
        <v>44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</row>
    <row r="45" spans="1:17" x14ac:dyDescent="0.25">
      <c r="A45" s="8">
        <v>28</v>
      </c>
      <c r="B45" s="9" t="s">
        <v>45</v>
      </c>
      <c r="C45" s="128" t="e">
        <f>'среда ОТЧЕТНОЙ недели '!C95/'среда ПРОШЛОЙ недели'!C98*100</f>
        <v>#DIV/0!</v>
      </c>
      <c r="D45" s="128" t="e">
        <f>'среда ОТЧЕТНОЙ недели '!D95/'среда ПРОШЛОЙ недели'!D98*100</f>
        <v>#DIV/0!</v>
      </c>
      <c r="E45" s="128" t="e">
        <f>'среда ОТЧЕТНОЙ недели '!E95/'среда ПРОШЛОЙ недели'!E98*100</f>
        <v>#DIV/0!</v>
      </c>
      <c r="F45" s="128">
        <f>'среда ОТЧЕТНОЙ недели '!F95/'среда ПРОШЛОЙ недели'!F98*100</f>
        <v>80.232558139534888</v>
      </c>
      <c r="G45" s="128">
        <f>'среда ОТЧЕТНОЙ недели '!G95/'среда ПРОШЛОЙ недели'!G98*100</f>
        <v>80.232558139534888</v>
      </c>
      <c r="H45" s="128">
        <f>'среда ОТЧЕТНОЙ недели '!H95/'среда ПРОШЛОЙ недели'!H98*100</f>
        <v>100</v>
      </c>
      <c r="I45" s="128">
        <f>'среда ОТЧЕТНОЙ недели '!I95/'среда ПРОШЛОЙ недели'!I98*100</f>
        <v>57.657657657657658</v>
      </c>
      <c r="J45" s="128">
        <f>'среда ОТЧЕТНОЙ недели '!J95/'среда ПРОШЛОЙ недели'!J98*100</f>
        <v>57.657657657657658</v>
      </c>
      <c r="K45" s="128">
        <f>'среда ОТЧЕТНОЙ недели '!K95/'среда ПРОШЛОЙ недели'!K98*100</f>
        <v>100</v>
      </c>
      <c r="L45" s="128" t="e">
        <f>'среда ОТЧЕТНОЙ недели '!L95/'среда ПРОШЛОЙ недели'!L98*100</f>
        <v>#DIV/0!</v>
      </c>
      <c r="M45" s="128" t="e">
        <f>'среда ОТЧЕТНОЙ недели '!M95/'среда ПРОШЛОЙ недели'!M98*100</f>
        <v>#DIV/0!</v>
      </c>
      <c r="N45" s="128" t="e">
        <f>'среда ОТЧЕТНОЙ недели '!N95/'среда ПРОШЛОЙ недели'!N98*100</f>
        <v>#DIV/0!</v>
      </c>
      <c r="O45" s="128" t="e">
        <f>'среда ОТЧЕТНОЙ недели '!O95/'среда ПРОШЛОЙ недели'!O98*100</f>
        <v>#DIV/0!</v>
      </c>
      <c r="P45" s="128" t="e">
        <f>'среда ОТЧЕТНОЙ недели '!P95/'среда ПРОШЛОЙ недели'!P98*100</f>
        <v>#DIV/0!</v>
      </c>
      <c r="Q45" s="128" t="e">
        <f>'среда ОТЧЕТНОЙ недели '!Q95/'среда ПРОШЛОЙ недели'!Q98*100</f>
        <v>#DIV/0!</v>
      </c>
    </row>
    <row r="46" spans="1:17" x14ac:dyDescent="0.25">
      <c r="A46" s="8">
        <f t="shared" si="0"/>
        <v>29</v>
      </c>
      <c r="B46" s="9" t="s">
        <v>46</v>
      </c>
      <c r="C46" s="128" t="e">
        <f>'среда ОТЧЕТНОЙ недели '!C96/'среда ПРОШЛОЙ недели'!C99*100</f>
        <v>#DIV/0!</v>
      </c>
      <c r="D46" s="128" t="e">
        <f>'среда ОТЧЕТНОЙ недели '!D96/'среда ПРОШЛОЙ недели'!D99*100</f>
        <v>#DIV/0!</v>
      </c>
      <c r="E46" s="128" t="e">
        <f>'среда ОТЧЕТНОЙ недели '!E96/'среда ПРОШЛОЙ недели'!E99*100</f>
        <v>#DIV/0!</v>
      </c>
      <c r="F46" s="128">
        <f>'среда ОТЧЕТНОЙ недели '!F96/'среда ПРОШЛОЙ недели'!F99*100</f>
        <v>63.934426229508205</v>
      </c>
      <c r="G46" s="128">
        <f>'среда ОТЧЕТНОЙ недели '!G96/'среда ПРОШЛОЙ недели'!G99*100</f>
        <v>63.934426229508205</v>
      </c>
      <c r="H46" s="128">
        <f>'среда ОТЧЕТНОЙ недели '!H96/'среда ПРОШЛОЙ недели'!H99*100</f>
        <v>100</v>
      </c>
      <c r="I46" s="128">
        <f>'среда ОТЧЕТНОЙ недели '!I96/'среда ПРОШЛОЙ недели'!I99*100</f>
        <v>68.807339449541288</v>
      </c>
      <c r="J46" s="128">
        <f>'среда ОТЧЕТНОЙ недели '!J96/'среда ПРОШЛОЙ недели'!J99*100</f>
        <v>68.807339449541288</v>
      </c>
      <c r="K46" s="128">
        <f>'среда ОТЧЕТНОЙ недели '!K96/'среда ПРОШЛОЙ недели'!K99*100</f>
        <v>100</v>
      </c>
      <c r="L46" s="128" t="e">
        <f>'среда ОТЧЕТНОЙ недели '!L96/'среда ПРОШЛОЙ недели'!L99*100</f>
        <v>#DIV/0!</v>
      </c>
      <c r="M46" s="128" t="e">
        <f>'среда ОТЧЕТНОЙ недели '!M96/'среда ПРОШЛОЙ недели'!M99*100</f>
        <v>#DIV/0!</v>
      </c>
      <c r="N46" s="128" t="e">
        <f>'среда ОТЧЕТНОЙ недели '!N96/'среда ПРОШЛОЙ недели'!N99*100</f>
        <v>#DIV/0!</v>
      </c>
      <c r="O46" s="128" t="e">
        <f>'среда ОТЧЕТНОЙ недели '!O96/'среда ПРОШЛОЙ недели'!O99*100</f>
        <v>#DIV/0!</v>
      </c>
      <c r="P46" s="128" t="e">
        <f>'среда ОТЧЕТНОЙ недели '!P96/'среда ПРОШЛОЙ недели'!P99*100</f>
        <v>#DIV/0!</v>
      </c>
      <c r="Q46" s="128" t="e">
        <f>'среда ОТЧЕТНОЙ недели '!Q96/'среда ПРОШЛОЙ недели'!Q99*100</f>
        <v>#DIV/0!</v>
      </c>
    </row>
    <row r="47" spans="1:17" x14ac:dyDescent="0.25">
      <c r="A47" s="8">
        <f t="shared" si="0"/>
        <v>30</v>
      </c>
      <c r="B47" s="9" t="s">
        <v>47</v>
      </c>
      <c r="C47" s="128" t="e">
        <f>'среда ОТЧЕТНОЙ недели '!C97/'среда ПРОШЛОЙ недели'!C100*100</f>
        <v>#DIV/0!</v>
      </c>
      <c r="D47" s="128" t="e">
        <f>'среда ОТЧЕТНОЙ недели '!D97/'среда ПРОШЛОЙ недели'!D100*100</f>
        <v>#DIV/0!</v>
      </c>
      <c r="E47" s="128" t="e">
        <f>'среда ОТЧЕТНОЙ недели '!E97/'среда ПРОШЛОЙ недели'!E100*100</f>
        <v>#DIV/0!</v>
      </c>
      <c r="F47" s="128">
        <f>'среда ОТЧЕТНОЙ недели '!F97/'среда ПРОШЛОЙ недели'!F100*100</f>
        <v>55.55555555555555</v>
      </c>
      <c r="G47" s="128">
        <f>'среда ОТЧЕТНОЙ недели '!G97/'среда ПРОШЛОЙ недели'!G100*100</f>
        <v>55.55555555555555</v>
      </c>
      <c r="H47" s="128">
        <f>'среда ОТЧЕТНОЙ недели '!H97/'среда ПРОШЛОЙ недели'!H100*100</f>
        <v>100</v>
      </c>
      <c r="I47" s="128">
        <f>'среда ОТЧЕТНОЙ недели '!I97/'среда ПРОШЛОЙ недели'!I100*100</f>
        <v>56.730769230769241</v>
      </c>
      <c r="J47" s="128">
        <f>'среда ОТЧЕТНОЙ недели '!J97/'среда ПРОШЛОЙ недели'!J100*100</f>
        <v>53.153153153153156</v>
      </c>
      <c r="K47" s="128">
        <f>'среда ОТЧЕТНОЙ недели '!K97/'среда ПРОШЛОЙ недели'!K100*100</f>
        <v>100</v>
      </c>
      <c r="L47" s="128" t="e">
        <f>'среда ОТЧЕТНОЙ недели '!L97/'среда ПРОШЛОЙ недели'!L100*100</f>
        <v>#DIV/0!</v>
      </c>
      <c r="M47" s="128" t="e">
        <f>'среда ОТЧЕТНОЙ недели '!M97/'среда ПРОШЛОЙ недели'!M100*100</f>
        <v>#DIV/0!</v>
      </c>
      <c r="N47" s="128" t="e">
        <f>'среда ОТЧЕТНОЙ недели '!N97/'среда ПРОШЛОЙ недели'!N100*100</f>
        <v>#DIV/0!</v>
      </c>
      <c r="O47" s="128" t="e">
        <f>'среда ОТЧЕТНОЙ недели '!O97/'среда ПРОШЛОЙ недели'!O100*100</f>
        <v>#DIV/0!</v>
      </c>
      <c r="P47" s="128" t="e">
        <f>'среда ОТЧЕТНОЙ недели '!P97/'среда ПРОШЛОЙ недели'!P100*100</f>
        <v>#DIV/0!</v>
      </c>
      <c r="Q47" s="128" t="e">
        <f>'среда ОТЧЕТНОЙ недели '!Q97/'среда ПРОШЛОЙ недели'!Q100*100</f>
        <v>#DIV/0!</v>
      </c>
    </row>
    <row r="48" spans="1:17" x14ac:dyDescent="0.25">
      <c r="A48" s="8">
        <f t="shared" si="0"/>
        <v>31</v>
      </c>
      <c r="B48" s="9" t="s">
        <v>48</v>
      </c>
      <c r="C48" s="128" t="e">
        <f>'среда ОТЧЕТНОЙ недели '!C98/'среда ПРОШЛОЙ недели'!C101*100</f>
        <v>#DIV/0!</v>
      </c>
      <c r="D48" s="128" t="e">
        <f>'среда ОТЧЕТНОЙ недели '!D98/'среда ПРОШЛОЙ недели'!D101*100</f>
        <v>#DIV/0!</v>
      </c>
      <c r="E48" s="128" t="e">
        <f>'среда ОТЧЕТНОЙ недели '!E98/'среда ПРОШЛОЙ недели'!E101*100</f>
        <v>#DIV/0!</v>
      </c>
      <c r="F48" s="128">
        <f>'среда ОТЧЕТНОЙ недели '!F98/'среда ПРОШЛОЙ недели'!F101*100</f>
        <v>97.014925373134346</v>
      </c>
      <c r="G48" s="128">
        <f>'среда ОТЧЕТНОЙ недели '!G98/'среда ПРОШЛОЙ недели'!G101*100</f>
        <v>97.014925373134346</v>
      </c>
      <c r="H48" s="128">
        <f>'среда ОТЧЕТНОЙ недели '!H98/'среда ПРОШЛОЙ недели'!H101*100</f>
        <v>100</v>
      </c>
      <c r="I48" s="128">
        <f>'среда ОТЧЕТНОЙ недели '!I98/'среда ПРОШЛОЙ недели'!I101*100</f>
        <v>57.664233576642332</v>
      </c>
      <c r="J48" s="128">
        <f>'среда ОТЧЕТНОЙ недели '!J98/'среда ПРОШЛОЙ недели'!J101*100</f>
        <v>72.527472527472526</v>
      </c>
      <c r="K48" s="128">
        <f>'среда ОТЧЕТНОЙ недели '!K98/'среда ПРОШЛОЙ недели'!K101*100</f>
        <v>100</v>
      </c>
      <c r="L48" s="128" t="e">
        <f>'среда ОТЧЕТНОЙ недели '!L98/'среда ПРОШЛОЙ недели'!L101*100</f>
        <v>#DIV/0!</v>
      </c>
      <c r="M48" s="128" t="e">
        <f>'среда ОТЧЕТНОЙ недели '!M98/'среда ПРОШЛОЙ недели'!M101*100</f>
        <v>#DIV/0!</v>
      </c>
      <c r="N48" s="128" t="e">
        <f>'среда ОТЧЕТНОЙ недели '!N98/'среда ПРОШЛОЙ недели'!N101*100</f>
        <v>#DIV/0!</v>
      </c>
      <c r="O48" s="128" t="e">
        <f>'среда ОТЧЕТНОЙ недели '!O98/'среда ПРОШЛОЙ недели'!O101*100</f>
        <v>#DIV/0!</v>
      </c>
      <c r="P48" s="128" t="e">
        <f>'среда ОТЧЕТНОЙ недели '!P98/'среда ПРОШЛОЙ недели'!P101*100</f>
        <v>#DIV/0!</v>
      </c>
      <c r="Q48" s="128" t="e">
        <f>'среда ОТЧЕТНОЙ недели '!Q98/'среда ПРОШЛОЙ недели'!Q101*100</f>
        <v>#DIV/0!</v>
      </c>
    </row>
    <row r="49" spans="1:17" x14ac:dyDescent="0.25">
      <c r="A49" s="8">
        <f t="shared" si="0"/>
        <v>32</v>
      </c>
      <c r="B49" s="9" t="s">
        <v>49</v>
      </c>
      <c r="C49" s="128" t="e">
        <f>'среда ОТЧЕТНОЙ недели '!C99/'среда ПРОШЛОЙ недели'!C102*100</f>
        <v>#DIV/0!</v>
      </c>
      <c r="D49" s="128" t="e">
        <f>'среда ОТЧЕТНОЙ недели '!D99/'среда ПРОШЛОЙ недели'!D102*100</f>
        <v>#DIV/0!</v>
      </c>
      <c r="E49" s="128" t="e">
        <f>'среда ОТЧЕТНОЙ недели '!E99/'среда ПРОШЛОЙ недели'!E102*100</f>
        <v>#DIV/0!</v>
      </c>
      <c r="F49" s="128">
        <f>'среда ОТЧЕТНОЙ недели '!F99/'среда ПРОШЛОЙ недели'!F102*100</f>
        <v>221.60000000000002</v>
      </c>
      <c r="G49" s="128">
        <f>'среда ОТЧЕТНОЙ недели '!G99/'среда ПРОШЛОЙ недели'!G102*100</f>
        <v>220.37735849056602</v>
      </c>
      <c r="H49" s="128">
        <f>'среда ОТЧЕТНОЙ недели '!H99/'среда ПРОШЛОЙ недели'!H102*100</f>
        <v>100</v>
      </c>
      <c r="I49" s="128">
        <f>'среда ОТЧЕТНОЙ недели '!I99/'среда ПРОШЛОЙ недели'!I102*100</f>
        <v>203.30882352941177</v>
      </c>
      <c r="J49" s="128">
        <f>'среда ОТЧЕТНОЙ недели '!J99/'среда ПРОШЛОЙ недели'!J102*100</f>
        <v>196.09929078014184</v>
      </c>
      <c r="K49" s="128">
        <f>'среда ОТЧЕТНОЙ недели '!K99/'среда ПРОШЛОЙ недели'!K102*100</f>
        <v>100</v>
      </c>
      <c r="L49" s="128" t="e">
        <f>'среда ОТЧЕТНОЙ недели '!L99/'среда ПРОШЛОЙ недели'!L102*100</f>
        <v>#DIV/0!</v>
      </c>
      <c r="M49" s="128" t="e">
        <f>'среда ОТЧЕТНОЙ недели '!M99/'среда ПРОШЛОЙ недели'!M102*100</f>
        <v>#DIV/0!</v>
      </c>
      <c r="N49" s="128" t="e">
        <f>'среда ОТЧЕТНОЙ недели '!N99/'среда ПРОШЛОЙ недели'!N102*100</f>
        <v>#DIV/0!</v>
      </c>
      <c r="O49" s="128" t="e">
        <f>'среда ОТЧЕТНОЙ недели '!O99/'среда ПРОШЛОЙ недели'!O102*100</f>
        <v>#DIV/0!</v>
      </c>
      <c r="P49" s="128" t="e">
        <f>'среда ОТЧЕТНОЙ недели '!P99/'среда ПРОШЛОЙ недели'!P102*100</f>
        <v>#DIV/0!</v>
      </c>
      <c r="Q49" s="128" t="e">
        <f>'среда ОТЧЕТНОЙ недели '!Q99/'среда ПРОШЛОЙ недели'!Q102*100</f>
        <v>#DIV/0!</v>
      </c>
    </row>
    <row r="50" spans="1:17" x14ac:dyDescent="0.25">
      <c r="A50" s="8">
        <f t="shared" si="0"/>
        <v>33</v>
      </c>
      <c r="B50" s="9" t="s">
        <v>50</v>
      </c>
      <c r="C50" s="128" t="e">
        <f>'среда ОТЧЕТНОЙ недели '!C100/'среда ПРОШЛОЙ недели'!C103*100</f>
        <v>#DIV/0!</v>
      </c>
      <c r="D50" s="128" t="e">
        <f>'среда ОТЧЕТНОЙ недели '!D100/'среда ПРОШЛОЙ недели'!D103*100</f>
        <v>#DIV/0!</v>
      </c>
      <c r="E50" s="128" t="e">
        <f>'среда ОТЧЕТНОЙ недели '!E100/'среда ПРОШЛОЙ недели'!E103*100</f>
        <v>#DIV/0!</v>
      </c>
      <c r="F50" s="128">
        <f>'среда ОТЧЕТНОЙ недели '!F100/'среда ПРОШЛОЙ недели'!F103*100</f>
        <v>162.53968253968253</v>
      </c>
      <c r="G50" s="128">
        <f>'среда ОТЧЕТНОЙ недели '!G100/'среда ПРОШЛОЙ недели'!G103*100</f>
        <v>157.10144927536231</v>
      </c>
      <c r="H50" s="128">
        <f>'среда ОТЧЕТНОЙ недели '!H100/'среда ПРОШЛОЙ недели'!H103*100</f>
        <v>100</v>
      </c>
      <c r="I50" s="128">
        <f>'среда ОТЧЕТНОЙ недели '!I100/'среда ПРОШЛОЙ недели'!I103*100</f>
        <v>164.80263157894737</v>
      </c>
      <c r="J50" s="128">
        <f>'среда ОТЧЕТНОЙ недели '!J100/'среда ПРОШЛОЙ недели'!J103*100</f>
        <v>154.62962962962962</v>
      </c>
      <c r="K50" s="128">
        <f>'среда ОТЧЕТНОЙ недели '!K100/'среда ПРОШЛОЙ недели'!K103*100</f>
        <v>100</v>
      </c>
      <c r="L50" s="128" t="e">
        <f>'среда ОТЧЕТНОЙ недели '!L100/'среда ПРОШЛОЙ недели'!L103*100</f>
        <v>#DIV/0!</v>
      </c>
      <c r="M50" s="128" t="e">
        <f>'среда ОТЧЕТНОЙ недели '!M100/'среда ПРОШЛОЙ недели'!M103*100</f>
        <v>#DIV/0!</v>
      </c>
      <c r="N50" s="128" t="e">
        <f>'среда ОТЧЕТНОЙ недели '!N100/'среда ПРОШЛОЙ недели'!N103*100</f>
        <v>#DIV/0!</v>
      </c>
      <c r="O50" s="128" t="e">
        <f>'среда ОТЧЕТНОЙ недели '!O100/'среда ПРОШЛОЙ недели'!O103*100</f>
        <v>#DIV/0!</v>
      </c>
      <c r="P50" s="128" t="e">
        <f>'среда ОТЧЕТНОЙ недели '!P100/'среда ПРОШЛОЙ недели'!P103*100</f>
        <v>#DIV/0!</v>
      </c>
      <c r="Q50" s="128" t="e">
        <f>'среда ОТЧЕТНОЙ недели '!Q100/'среда ПРОШЛОЙ недели'!Q103*100</f>
        <v>#DIV/0!</v>
      </c>
    </row>
    <row r="51" spans="1:17" x14ac:dyDescent="0.25">
      <c r="A51" s="8">
        <f t="shared" si="0"/>
        <v>34</v>
      </c>
      <c r="B51" s="9" t="s">
        <v>51</v>
      </c>
      <c r="C51" s="128" t="e">
        <f>'среда ОТЧЕТНОЙ недели '!C101/'среда ПРОШЛОЙ недели'!C104*100</f>
        <v>#DIV/0!</v>
      </c>
      <c r="D51" s="128" t="e">
        <f>'среда ОТЧЕТНОЙ недели '!D101/'среда ПРОШЛОЙ недели'!D104*100</f>
        <v>#DIV/0!</v>
      </c>
      <c r="E51" s="128" t="e">
        <f>'среда ОТЧЕТНОЙ недели '!E101/'среда ПРОШЛОЙ недели'!E104*100</f>
        <v>#DIV/0!</v>
      </c>
      <c r="F51" s="128">
        <f>'среда ОТЧЕТНОЙ недели '!F101/'среда ПРОШЛОЙ недели'!F104*100</f>
        <v>134.60869565217394</v>
      </c>
      <c r="G51" s="128">
        <f>'среда ОТЧЕТНОЙ недели '!G101/'среда ПРОШЛОЙ недели'!G104*100</f>
        <v>134.60869565217394</v>
      </c>
      <c r="H51" s="128">
        <f>'среда ОТЧЕТНОЙ недели '!H101/'среда ПРОШЛОЙ недели'!H104*100</f>
        <v>100</v>
      </c>
      <c r="I51" s="128">
        <f>'среда ОТЧЕТНОЙ недели '!I101/'среда ПРОШЛОЙ недели'!I104*100</f>
        <v>153.84615384615387</v>
      </c>
      <c r="J51" s="128">
        <f>'среда ОТЧЕТНОЙ недели '!J101/'среда ПРОШЛОЙ недели'!J104*100</f>
        <v>153.84615384615387</v>
      </c>
      <c r="K51" s="128">
        <f>'среда ОТЧЕТНОЙ недели '!K101/'среда ПРОШЛОЙ недели'!K104*100</f>
        <v>100</v>
      </c>
      <c r="L51" s="128" t="e">
        <f>'среда ОТЧЕТНОЙ недели '!L101/'среда ПРОШЛОЙ недели'!L104*100</f>
        <v>#DIV/0!</v>
      </c>
      <c r="M51" s="128" t="e">
        <f>'среда ОТЧЕТНОЙ недели '!M101/'среда ПРОШЛОЙ недели'!M104*100</f>
        <v>#DIV/0!</v>
      </c>
      <c r="N51" s="128" t="e">
        <f>'среда ОТЧЕТНОЙ недели '!N101/'среда ПРОШЛОЙ недели'!N104*100</f>
        <v>#DIV/0!</v>
      </c>
      <c r="O51" s="128" t="e">
        <f>'среда ОТЧЕТНОЙ недели '!O101/'среда ПРОШЛОЙ недели'!O104*100</f>
        <v>#DIV/0!</v>
      </c>
      <c r="P51" s="128" t="e">
        <f>'среда ОТЧЕТНОЙ недели '!P101/'среда ПРОШЛОЙ недели'!P104*100</f>
        <v>#DIV/0!</v>
      </c>
      <c r="Q51" s="128" t="e">
        <f>'среда ОТЧЕТНОЙ недели '!Q101/'среда ПРОШЛОЙ недели'!Q104*100</f>
        <v>#DIV/0!</v>
      </c>
    </row>
    <row r="52" spans="1:17" x14ac:dyDescent="0.25">
      <c r="A52" s="39"/>
      <c r="B52" s="42" t="s">
        <v>52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</row>
    <row r="53" spans="1:17" x14ac:dyDescent="0.25">
      <c r="A53" s="8">
        <v>35</v>
      </c>
      <c r="B53" s="9" t="s">
        <v>53</v>
      </c>
      <c r="C53" s="128" t="e">
        <f>'среда ОТЧЕТНОЙ недели '!C103/'среда ПРОШЛОЙ недели'!C106*100</f>
        <v>#DIV/0!</v>
      </c>
      <c r="D53" s="128" t="e">
        <f>'среда ОТЧЕТНОЙ недели '!D103/'среда ПРОШЛОЙ недели'!D106*100</f>
        <v>#DIV/0!</v>
      </c>
      <c r="E53" s="128" t="e">
        <f>'среда ОТЧЕТНОЙ недели '!E103/'среда ПРОШЛОЙ недели'!E106*100</f>
        <v>#DIV/0!</v>
      </c>
      <c r="F53" s="128">
        <f>'среда ОТЧЕТНОЙ недели '!F103/'среда ПРОШЛОЙ недели'!F106*100</f>
        <v>68.711656441717793</v>
      </c>
      <c r="G53" s="128">
        <f>'среда ОТЧЕТНОЙ недели '!G103/'среда ПРОШЛОЙ недели'!G106*100</f>
        <v>68.563685636856363</v>
      </c>
      <c r="H53" s="128">
        <f>'среда ОТЧЕТНОЙ недели '!H103/'среда ПРОШЛОЙ недели'!H106*100</f>
        <v>100</v>
      </c>
      <c r="I53" s="128">
        <f>'среда ОТЧЕТНОЙ недели '!I103/'среда ПРОШЛОЙ недели'!I106*100</f>
        <v>78.819444444444457</v>
      </c>
      <c r="J53" s="128">
        <f>'среда ОТЧЕТНОЙ недели '!J103/'среда ПРОШЛОЙ недели'!J106*100</f>
        <v>71.253071253071269</v>
      </c>
      <c r="K53" s="128">
        <f>'среда ОТЧЕТНОЙ недели '!K103/'среда ПРОШЛОЙ недели'!K106*100</f>
        <v>100</v>
      </c>
      <c r="L53" s="128" t="e">
        <f>'среда ОТЧЕТНОЙ недели '!L103/'среда ПРОШЛОЙ недели'!L106*100</f>
        <v>#DIV/0!</v>
      </c>
      <c r="M53" s="128" t="e">
        <f>'среда ОТЧЕТНОЙ недели '!M103/'среда ПРОШЛОЙ недели'!M106*100</f>
        <v>#DIV/0!</v>
      </c>
      <c r="N53" s="128" t="e">
        <f>'среда ОТЧЕТНОЙ недели '!N103/'среда ПРОШЛОЙ недели'!N106*100</f>
        <v>#DIV/0!</v>
      </c>
      <c r="O53" s="128" t="e">
        <f>'среда ОТЧЕТНОЙ недели '!O103/'среда ПРОШЛОЙ недели'!O106*100</f>
        <v>#DIV/0!</v>
      </c>
      <c r="P53" s="128" t="e">
        <f>'среда ОТЧЕТНОЙ недели '!P103/'среда ПРОШЛОЙ недели'!P106*100</f>
        <v>#DIV/0!</v>
      </c>
      <c r="Q53" s="128" t="e">
        <f>'среда ОТЧЕТНОЙ недели '!Q103/'среда ПРОШЛОЙ недели'!Q106*100</f>
        <v>#DIV/0!</v>
      </c>
    </row>
    <row r="54" spans="1:17" x14ac:dyDescent="0.25">
      <c r="A54" s="8">
        <f t="shared" si="0"/>
        <v>36</v>
      </c>
      <c r="B54" s="9" t="s">
        <v>54</v>
      </c>
      <c r="C54" s="128" t="e">
        <f>'среда ОТЧЕТНОЙ недели '!C104/'среда ПРОШЛОЙ недели'!C107*100</f>
        <v>#DIV/0!</v>
      </c>
      <c r="D54" s="128" t="e">
        <f>'среда ОТЧЕТНОЙ недели '!D104/'среда ПРОШЛОЙ недели'!D107*100</f>
        <v>#DIV/0!</v>
      </c>
      <c r="E54" s="128" t="e">
        <f>'среда ОТЧЕТНОЙ недели '!E104/'среда ПРОШЛОЙ недели'!E107*100</f>
        <v>#DIV/0!</v>
      </c>
      <c r="F54" s="128">
        <f>'среда ОТЧЕТНОЙ недели '!F104/'среда ПРОШЛОЙ недели'!F107*100</f>
        <v>95.038167938931309</v>
      </c>
      <c r="G54" s="128">
        <f>'среда ОТЧЕТНОЙ недели '!G104/'среда ПРОШЛОЙ недели'!G107*100</f>
        <v>92.565055762081784</v>
      </c>
      <c r="H54" s="128">
        <f>'среда ОТЧЕТНОЙ недели '!H104/'среда ПРОШЛОЙ недели'!H107*100</f>
        <v>100</v>
      </c>
      <c r="I54" s="128">
        <f>'среда ОТЧЕТНОЙ недели '!I104/'среда ПРОШЛОЙ недели'!I107*100</f>
        <v>92.187500000000014</v>
      </c>
      <c r="J54" s="128">
        <f>'среда ОТЧЕТНОЙ недели '!J104/'среда ПРОШЛОЙ недели'!J107*100</f>
        <v>88.389513108614238</v>
      </c>
      <c r="K54" s="128">
        <f>'среда ОТЧЕТНОЙ недели '!K104/'среда ПРОШЛОЙ недели'!K107*100</f>
        <v>100</v>
      </c>
      <c r="L54" s="128" t="e">
        <f>'среда ОТЧЕТНОЙ недели '!L104/'среда ПРОШЛОЙ недели'!L107*100</f>
        <v>#DIV/0!</v>
      </c>
      <c r="M54" s="128" t="e">
        <f>'среда ОТЧЕТНОЙ недели '!M104/'среда ПРОШЛОЙ недели'!M107*100</f>
        <v>#DIV/0!</v>
      </c>
      <c r="N54" s="128" t="e">
        <f>'среда ОТЧЕТНОЙ недели '!N104/'среда ПРОШЛОЙ недели'!N107*100</f>
        <v>#DIV/0!</v>
      </c>
      <c r="O54" s="128" t="e">
        <f>'среда ОТЧЕТНОЙ недели '!O104/'среда ПРОШЛОЙ недели'!O107*100</f>
        <v>#DIV/0!</v>
      </c>
      <c r="P54" s="128" t="e">
        <f>'среда ОТЧЕТНОЙ недели '!P104/'среда ПРОШЛОЙ недели'!P107*100</f>
        <v>#DIV/0!</v>
      </c>
      <c r="Q54" s="128" t="e">
        <f>'среда ОТЧЕТНОЙ недели '!Q104/'среда ПРОШЛОЙ недели'!Q107*100</f>
        <v>#DIV/0!</v>
      </c>
    </row>
    <row r="55" spans="1:17" x14ac:dyDescent="0.25">
      <c r="A55" s="8">
        <f t="shared" si="0"/>
        <v>37</v>
      </c>
      <c r="B55" s="9" t="s">
        <v>55</v>
      </c>
      <c r="C55" s="128" t="e">
        <f>'среда ОТЧЕТНОЙ недели '!C105/'среда ПРОШЛОЙ недели'!C108*100</f>
        <v>#DIV/0!</v>
      </c>
      <c r="D55" s="128" t="e">
        <f>'среда ОТЧЕТНОЙ недели '!D105/'среда ПРОШЛОЙ недели'!D108*100</f>
        <v>#DIV/0!</v>
      </c>
      <c r="E55" s="128" t="e">
        <f>'среда ОТЧЕТНОЙ недели '!E105/'среда ПРОШЛОЙ недели'!E108*100</f>
        <v>#DIV/0!</v>
      </c>
      <c r="F55" s="128">
        <f>'среда ОТЧЕТНОЙ недели '!F105/'среда ПРОШЛОЙ недели'!F108*100</f>
        <v>70.399999999999991</v>
      </c>
      <c r="G55" s="128">
        <f>'среда ОТЧЕТНОЙ недели '!G105/'среда ПРОШЛОЙ недели'!G108*100</f>
        <v>70.399999999999991</v>
      </c>
      <c r="H55" s="128">
        <f>'среда ОТЧЕТНОЙ недели '!H105/'среда ПРОШЛОЙ недели'!H108*100</f>
        <v>100</v>
      </c>
      <c r="I55" s="128">
        <f>'среда ОТЧЕТНОЙ недели '!I105/'среда ПРОШЛОЙ недели'!I108*100</f>
        <v>101.66975881261595</v>
      </c>
      <c r="J55" s="128">
        <f>'среда ОТЧЕТНОЙ недели '!J105/'среда ПРОШЛОЙ недели'!J108*100</f>
        <v>101.66975881261595</v>
      </c>
      <c r="K55" s="128">
        <f>'среда ОТЧЕТНОЙ недели '!K105/'среда ПРОШЛОЙ недели'!K108*100</f>
        <v>100</v>
      </c>
      <c r="L55" s="128" t="e">
        <f>'среда ОТЧЕТНОЙ недели '!L105/'среда ПРОШЛОЙ недели'!L108*100</f>
        <v>#DIV/0!</v>
      </c>
      <c r="M55" s="128" t="e">
        <f>'среда ОТЧЕТНОЙ недели '!M105/'среда ПРОШЛОЙ недели'!M108*100</f>
        <v>#DIV/0!</v>
      </c>
      <c r="N55" s="128" t="e">
        <f>'среда ОТЧЕТНОЙ недели '!N105/'среда ПРОШЛОЙ недели'!N108*100</f>
        <v>#DIV/0!</v>
      </c>
      <c r="O55" s="128" t="e">
        <f>'среда ОТЧЕТНОЙ недели '!O105/'среда ПРОШЛОЙ недели'!O108*100</f>
        <v>#DIV/0!</v>
      </c>
      <c r="P55" s="128" t="e">
        <f>'среда ОТЧЕТНОЙ недели '!P105/'среда ПРОШЛОЙ недели'!P108*100</f>
        <v>#DIV/0!</v>
      </c>
      <c r="Q55" s="128" t="e">
        <f>'среда ОТЧЕТНОЙ недели '!Q105/'среда ПРОШЛОЙ недели'!Q108*100</f>
        <v>#DIV/0!</v>
      </c>
    </row>
    <row r="56" spans="1:17" x14ac:dyDescent="0.25">
      <c r="A56" s="8">
        <f t="shared" si="0"/>
        <v>38</v>
      </c>
      <c r="B56" s="9" t="s">
        <v>56</v>
      </c>
      <c r="C56" s="128" t="e">
        <f>'среда ОТЧЕТНОЙ недели '!C106/'среда ПРОШЛОЙ недели'!C109*100</f>
        <v>#DIV/0!</v>
      </c>
      <c r="D56" s="128" t="e">
        <f>'среда ОТЧЕТНОЙ недели '!D106/'среда ПРОШЛОЙ недели'!D109*100</f>
        <v>#DIV/0!</v>
      </c>
      <c r="E56" s="128" t="e">
        <f>'среда ОТЧЕТНОЙ недели '!E106/'среда ПРОШЛОЙ недели'!E109*100</f>
        <v>#DIV/0!</v>
      </c>
      <c r="F56" s="128">
        <f>'среда ОТЧЕТНОЙ недели '!F106/'среда ПРОШЛОЙ недели'!F109*100</f>
        <v>96.941896024464839</v>
      </c>
      <c r="G56" s="128">
        <f>'среда ОТЧЕТНОЙ недели '!G106/'среда ПРОШЛОЙ недели'!G109*100</f>
        <v>96.060606060606062</v>
      </c>
      <c r="H56" s="128">
        <f>'среда ОТЧЕТНОЙ недели '!H106/'среда ПРОШЛОЙ недели'!H109*100</f>
        <v>100</v>
      </c>
      <c r="I56" s="128">
        <f>'среда ОТЧЕТНОЙ недели '!I106/'среда ПРОШЛОЙ недели'!I109*100</f>
        <v>101.60642570281124</v>
      </c>
      <c r="J56" s="128">
        <f>'среда ОТЧЕТНОЙ недели '!J106/'среда ПРОШЛОЙ недели'!J109*100</f>
        <v>98.443579766536956</v>
      </c>
      <c r="K56" s="128">
        <f>'среда ОТЧЕТНОЙ недели '!K106/'среда ПРОШЛОЙ недели'!K109*100</f>
        <v>100</v>
      </c>
      <c r="L56" s="128" t="e">
        <f>'среда ОТЧЕТНОЙ недели '!L106/'среда ПРОШЛОЙ недели'!L109*100</f>
        <v>#DIV/0!</v>
      </c>
      <c r="M56" s="128" t="e">
        <f>'среда ОТЧЕТНОЙ недели '!M106/'среда ПРОШЛОЙ недели'!M109*100</f>
        <v>#DIV/0!</v>
      </c>
      <c r="N56" s="128" t="e">
        <f>'среда ОТЧЕТНОЙ недели '!N106/'среда ПРОШЛОЙ недели'!N109*100</f>
        <v>#DIV/0!</v>
      </c>
      <c r="O56" s="128" t="e">
        <f>'среда ОТЧЕТНОЙ недели '!O106/'среда ПРОШЛОЙ недели'!O109*100</f>
        <v>#DIV/0!</v>
      </c>
      <c r="P56" s="128" t="e">
        <f>'среда ОТЧЕТНОЙ недели '!P106/'среда ПРОШЛОЙ недели'!P109*100</f>
        <v>#DIV/0!</v>
      </c>
      <c r="Q56" s="128" t="e">
        <f>'среда ОТЧЕТНОЙ недели '!Q106/'среда ПРОШЛОЙ недели'!Q109*100</f>
        <v>#DIV/0!</v>
      </c>
    </row>
    <row r="57" spans="1:17" x14ac:dyDescent="0.25">
      <c r="A57" s="8">
        <f t="shared" si="0"/>
        <v>39</v>
      </c>
      <c r="B57" s="9" t="s">
        <v>57</v>
      </c>
      <c r="C57" s="128" t="e">
        <f>'среда ОТЧЕТНОЙ недели '!C107/'среда ПРОШЛОЙ недели'!C110*100</f>
        <v>#DIV/0!</v>
      </c>
      <c r="D57" s="128" t="e">
        <f>'среда ОТЧЕТНОЙ недели '!D107/'среда ПРОШЛОЙ недели'!D110*100</f>
        <v>#DIV/0!</v>
      </c>
      <c r="E57" s="128" t="e">
        <f>'среда ОТЧЕТНОЙ недели '!E107/'среда ПРОШЛОЙ недели'!E110*100</f>
        <v>#DIV/0!</v>
      </c>
      <c r="F57" s="128">
        <f>'среда ОТЧЕТНОЙ недели '!F107/'среда ПРОШЛОЙ недели'!F110*100</f>
        <v>66.531440162271792</v>
      </c>
      <c r="G57" s="128">
        <f>'среда ОТЧЕТНОЙ недели '!G107/'среда ПРОШЛОЙ недели'!G110*100</f>
        <v>63.937621832358673</v>
      </c>
      <c r="H57" s="128">
        <f>'среда ОТЧЕТНОЙ недели '!H107/'среда ПРОШЛОЙ недели'!H110*100</f>
        <v>100</v>
      </c>
      <c r="I57" s="128">
        <f>'среда ОТЧЕТНОЙ недели '!I107/'среда ПРОШЛОЙ недели'!I110*100</f>
        <v>50.398724082934606</v>
      </c>
      <c r="J57" s="128">
        <f>'среда ОТЧЕТНОЙ недели '!J107/'среда ПРОШЛОЙ недели'!J110*100</f>
        <v>50.398724082934606</v>
      </c>
      <c r="K57" s="128">
        <f>'среда ОТЧЕТНОЙ недели '!K107/'среда ПРОШЛОЙ недели'!K110*100</f>
        <v>100</v>
      </c>
      <c r="L57" s="128" t="e">
        <f>'среда ОТЧЕТНОЙ недели '!L107/'среда ПРОШЛОЙ недели'!L110*100</f>
        <v>#DIV/0!</v>
      </c>
      <c r="M57" s="128" t="e">
        <f>'среда ОТЧЕТНОЙ недели '!M107/'среда ПРОШЛОЙ недели'!M110*100</f>
        <v>#DIV/0!</v>
      </c>
      <c r="N57" s="128" t="e">
        <f>'среда ОТЧЕТНОЙ недели '!N107/'среда ПРОШЛОЙ недели'!N110*100</f>
        <v>#DIV/0!</v>
      </c>
      <c r="O57" s="128" t="e">
        <f>'среда ОТЧЕТНОЙ недели '!O107/'среда ПРОШЛОЙ недели'!O110*100</f>
        <v>#DIV/0!</v>
      </c>
      <c r="P57" s="128" t="e">
        <f>'среда ОТЧЕТНОЙ недели '!P107/'среда ПРОШЛОЙ недели'!P110*100</f>
        <v>#DIV/0!</v>
      </c>
      <c r="Q57" s="128" t="e">
        <f>'среда ОТЧЕТНОЙ недели '!Q107/'среда ПРОШЛОЙ недели'!Q110*100</f>
        <v>#DIV/0!</v>
      </c>
    </row>
    <row r="58" spans="1:17" x14ac:dyDescent="0.25">
      <c r="A58" s="39"/>
      <c r="B58" s="42" t="s">
        <v>58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</row>
    <row r="59" spans="1:17" x14ac:dyDescent="0.25">
      <c r="A59" s="8">
        <v>40</v>
      </c>
      <c r="B59" s="9" t="s">
        <v>59</v>
      </c>
      <c r="C59" s="128" t="e">
        <f>'среда ОТЧЕТНОЙ недели '!C109/'среда ПРОШЛОЙ недели'!C112*100</f>
        <v>#DIV/0!</v>
      </c>
      <c r="D59" s="128" t="e">
        <f>'среда ОТЧЕТНОЙ недели '!D109/'среда ПРОШЛОЙ недели'!D112*100</f>
        <v>#DIV/0!</v>
      </c>
      <c r="E59" s="128" t="e">
        <f>'среда ОТЧЕТНОЙ недели '!E109/'среда ПРОШЛОЙ недели'!E112*100</f>
        <v>#DIV/0!</v>
      </c>
      <c r="F59" s="128">
        <f>'среда ОТЧЕТНОЙ недели '!F109/'среда ПРОШЛОЙ недели'!F112*100</f>
        <v>121.3235294117647</v>
      </c>
      <c r="G59" s="128">
        <f>'среда ОТЧЕТНОЙ недели '!G109/'среда ПРОШЛОЙ недели'!G112*100</f>
        <v>121.3235294117647</v>
      </c>
      <c r="H59" s="128">
        <f>'среда ОТЧЕТНОЙ недели '!H109/'среда ПРОШЛОЙ недели'!H112*100</f>
        <v>100</v>
      </c>
      <c r="I59" s="128">
        <f>'среда ОТЧЕТНОЙ недели '!I109/'среда ПРОШЛОЙ недели'!I112*100</f>
        <v>119.66858789625358</v>
      </c>
      <c r="J59" s="128">
        <f>'среда ОТЧЕТНОЙ недели '!J109/'среда ПРОШЛОЙ недели'!J112*100</f>
        <v>119.66858789625358</v>
      </c>
      <c r="K59" s="128">
        <f>'среда ОТЧЕТНОЙ недели '!K109/'среда ПРОШЛОЙ недели'!K112*100</f>
        <v>100</v>
      </c>
      <c r="L59" s="128" t="e">
        <f>'среда ОТЧЕТНОЙ недели '!L109/'среда ПРОШЛОЙ недели'!L112*100</f>
        <v>#DIV/0!</v>
      </c>
      <c r="M59" s="128" t="e">
        <f>'среда ОТЧЕТНОЙ недели '!M109/'среда ПРОШЛОЙ недели'!M112*100</f>
        <v>#DIV/0!</v>
      </c>
      <c r="N59" s="128" t="e">
        <f>'среда ОТЧЕТНОЙ недели '!N109/'среда ПРОШЛОЙ недели'!N112*100</f>
        <v>#DIV/0!</v>
      </c>
      <c r="O59" s="128" t="e">
        <f>'среда ОТЧЕТНОЙ недели '!O109/'среда ПРОШЛОЙ недели'!O112*100</f>
        <v>#DIV/0!</v>
      </c>
      <c r="P59" s="128" t="e">
        <f>'среда ОТЧЕТНОЙ недели '!P109/'среда ПРОШЛОЙ недели'!P112*100</f>
        <v>#DIV/0!</v>
      </c>
      <c r="Q59" s="128" t="e">
        <f>'среда ОТЧЕТНОЙ недели '!Q109/'среда ПРОШЛОЙ недели'!Q112*100</f>
        <v>#DIV/0!</v>
      </c>
    </row>
  </sheetData>
  <mergeCells count="19">
    <mergeCell ref="F7:G7"/>
    <mergeCell ref="H2:K2"/>
    <mergeCell ref="B3:Q3"/>
    <mergeCell ref="A6:A11"/>
    <mergeCell ref="B6:B11"/>
    <mergeCell ref="L6:N6"/>
    <mergeCell ref="O6:Q6"/>
    <mergeCell ref="C7:D7"/>
    <mergeCell ref="Q7:Q8"/>
    <mergeCell ref="C6:E6"/>
    <mergeCell ref="F6:H6"/>
    <mergeCell ref="I6:K6"/>
    <mergeCell ref="N7:N8"/>
    <mergeCell ref="O7:P7"/>
    <mergeCell ref="H7:H8"/>
    <mergeCell ref="I7:J7"/>
    <mergeCell ref="K7:K8"/>
    <mergeCell ref="L7:M7"/>
    <mergeCell ref="E7:E8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2"/>
  <sheetViews>
    <sheetView zoomScale="80" zoomScaleNormal="80" workbookViewId="0">
      <pane xSplit="2" ySplit="2" topLeftCell="C84" activePane="bottomRight" state="frozen"/>
      <selection pane="topRight" activeCell="C1" sqref="C1"/>
      <selection pane="bottomLeft" activeCell="A3" sqref="A3"/>
      <selection pane="bottomRight" activeCell="J84" sqref="J84"/>
    </sheetView>
  </sheetViews>
  <sheetFormatPr defaultRowHeight="15" x14ac:dyDescent="0.25"/>
  <cols>
    <col min="2" max="2" width="42.85546875" bestFit="1" customWidth="1"/>
    <col min="3" max="3" width="4.28515625" customWidth="1"/>
    <col min="4" max="4" width="8.5703125" hidden="1" customWidth="1"/>
    <col min="5" max="5" width="9.140625" style="121" hidden="1" customWidth="1"/>
    <col min="6" max="7" width="9.140625" hidden="1" customWidth="1"/>
    <col min="8" max="8" width="9.140625" style="121" hidden="1" customWidth="1"/>
    <col min="9" max="9" width="9.140625" hidden="1" customWidth="1"/>
    <col min="11" max="11" width="9.140625" style="121"/>
    <col min="12" max="12" width="11.7109375" customWidth="1"/>
    <col min="14" max="14" width="9.140625" style="121"/>
    <col min="16" max="16" width="0" hidden="1" customWidth="1"/>
    <col min="17" max="17" width="9.140625" style="121"/>
    <col min="23" max="23" width="9.140625" customWidth="1"/>
  </cols>
  <sheetData>
    <row r="1" spans="1:48" ht="42" customHeight="1" x14ac:dyDescent="0.25">
      <c r="A1" s="147" t="s">
        <v>0</v>
      </c>
      <c r="B1" s="150" t="s">
        <v>1</v>
      </c>
      <c r="C1" s="196" t="s">
        <v>2</v>
      </c>
      <c r="D1" s="197"/>
      <c r="E1" s="197"/>
      <c r="F1" s="197"/>
      <c r="G1" s="197"/>
      <c r="H1" s="197"/>
      <c r="I1" s="197"/>
      <c r="J1" s="198" t="s">
        <v>3</v>
      </c>
      <c r="K1" s="172"/>
      <c r="L1" s="172"/>
      <c r="M1" s="172"/>
      <c r="N1" s="172"/>
      <c r="O1" s="172"/>
      <c r="P1" s="199"/>
      <c r="Q1" s="198" t="s">
        <v>4</v>
      </c>
      <c r="R1" s="172"/>
      <c r="S1" s="172"/>
      <c r="T1" s="172"/>
      <c r="U1" s="172"/>
      <c r="V1" s="172"/>
      <c r="W1" s="173"/>
      <c r="X1" s="171" t="s">
        <v>5</v>
      </c>
      <c r="Y1" s="172"/>
      <c r="Z1" s="172"/>
      <c r="AA1" s="172"/>
      <c r="AB1" s="172"/>
      <c r="AC1" s="172"/>
      <c r="AD1" s="172"/>
      <c r="AE1" s="172"/>
      <c r="AF1" s="172"/>
      <c r="AG1" s="172"/>
      <c r="AH1" s="173"/>
      <c r="AI1" s="171" t="s">
        <v>6</v>
      </c>
      <c r="AJ1" s="172"/>
      <c r="AK1" s="173"/>
      <c r="AM1" s="169" t="s">
        <v>2</v>
      </c>
      <c r="AN1" s="170"/>
      <c r="AO1" s="161" t="s">
        <v>3</v>
      </c>
      <c r="AP1" s="162"/>
      <c r="AQ1" s="161" t="s">
        <v>4</v>
      </c>
      <c r="AR1" s="162"/>
      <c r="AS1" s="161" t="s">
        <v>5</v>
      </c>
      <c r="AT1" s="162"/>
      <c r="AU1" s="161" t="s">
        <v>6</v>
      </c>
      <c r="AV1" s="162"/>
    </row>
    <row r="2" spans="1:48" x14ac:dyDescent="0.25">
      <c r="A2" s="148"/>
      <c r="B2" s="150"/>
      <c r="C2" s="174" t="s">
        <v>7</v>
      </c>
      <c r="D2" s="175"/>
      <c r="E2" s="176" t="s">
        <v>7</v>
      </c>
      <c r="F2" s="176"/>
      <c r="G2" s="176" t="s">
        <v>7</v>
      </c>
      <c r="H2" s="176"/>
      <c r="I2" s="177" t="s">
        <v>8</v>
      </c>
      <c r="J2" s="174" t="s">
        <v>71</v>
      </c>
      <c r="K2" s="176"/>
      <c r="L2" s="176" t="s">
        <v>73</v>
      </c>
      <c r="M2" s="176"/>
      <c r="N2" s="176" t="s">
        <v>74</v>
      </c>
      <c r="O2" s="176"/>
      <c r="P2" s="177" t="s">
        <v>8</v>
      </c>
      <c r="Q2" s="174" t="s">
        <v>72</v>
      </c>
      <c r="R2" s="176"/>
      <c r="S2" s="176" t="s">
        <v>75</v>
      </c>
      <c r="T2" s="176"/>
      <c r="U2" s="176" t="s">
        <v>76</v>
      </c>
      <c r="V2" s="176"/>
      <c r="W2" s="180" t="s">
        <v>8</v>
      </c>
      <c r="X2" s="178" t="s">
        <v>7</v>
      </c>
      <c r="Y2" s="176"/>
      <c r="Z2" s="176" t="s">
        <v>7</v>
      </c>
      <c r="AA2" s="176"/>
      <c r="AB2" s="176" t="s">
        <v>7</v>
      </c>
      <c r="AC2" s="176"/>
      <c r="AD2" s="176" t="s">
        <v>7</v>
      </c>
      <c r="AE2" s="176"/>
      <c r="AF2" s="176" t="s">
        <v>7</v>
      </c>
      <c r="AG2" s="176"/>
      <c r="AH2" s="180" t="s">
        <v>8</v>
      </c>
      <c r="AI2" s="181"/>
      <c r="AJ2" s="182"/>
      <c r="AK2" s="179" t="s">
        <v>8</v>
      </c>
      <c r="AM2" s="163" t="s">
        <v>66</v>
      </c>
      <c r="AN2" s="166" t="s">
        <v>67</v>
      </c>
      <c r="AO2" s="163" t="s">
        <v>68</v>
      </c>
      <c r="AP2" s="166" t="s">
        <v>67</v>
      </c>
      <c r="AQ2" s="163" t="s">
        <v>68</v>
      </c>
      <c r="AR2" s="166" t="s">
        <v>67</v>
      </c>
      <c r="AS2" s="163" t="s">
        <v>68</v>
      </c>
      <c r="AT2" s="166" t="s">
        <v>67</v>
      </c>
      <c r="AU2" s="163" t="s">
        <v>68</v>
      </c>
      <c r="AV2" s="166" t="s">
        <v>67</v>
      </c>
    </row>
    <row r="3" spans="1:48" ht="36.75" customHeight="1" x14ac:dyDescent="0.25">
      <c r="A3" s="148"/>
      <c r="B3" s="150"/>
      <c r="C3" s="1" t="s">
        <v>9</v>
      </c>
      <c r="D3" s="2" t="s">
        <v>10</v>
      </c>
      <c r="E3" s="113" t="s">
        <v>11</v>
      </c>
      <c r="F3" s="2" t="s">
        <v>10</v>
      </c>
      <c r="G3" s="2" t="s">
        <v>11</v>
      </c>
      <c r="H3" s="113" t="s">
        <v>10</v>
      </c>
      <c r="I3" s="177"/>
      <c r="J3" s="1" t="s">
        <v>11</v>
      </c>
      <c r="K3" s="113" t="s">
        <v>10</v>
      </c>
      <c r="L3" s="2" t="s">
        <v>11</v>
      </c>
      <c r="M3" s="2" t="s">
        <v>10</v>
      </c>
      <c r="N3" s="113" t="s">
        <v>11</v>
      </c>
      <c r="O3" s="2" t="s">
        <v>10</v>
      </c>
      <c r="P3" s="177"/>
      <c r="Q3" s="122" t="s">
        <v>11</v>
      </c>
      <c r="R3" s="2" t="s">
        <v>10</v>
      </c>
      <c r="S3" s="2" t="s">
        <v>11</v>
      </c>
      <c r="T3" s="2" t="s">
        <v>10</v>
      </c>
      <c r="U3" s="2" t="s">
        <v>11</v>
      </c>
      <c r="V3" s="2" t="s">
        <v>10</v>
      </c>
      <c r="W3" s="180"/>
      <c r="X3" s="32" t="s">
        <v>11</v>
      </c>
      <c r="Y3" s="2" t="s">
        <v>10</v>
      </c>
      <c r="Z3" s="2" t="s">
        <v>11</v>
      </c>
      <c r="AA3" s="2" t="s">
        <v>10</v>
      </c>
      <c r="AB3" s="2" t="s">
        <v>11</v>
      </c>
      <c r="AC3" s="2" t="s">
        <v>10</v>
      </c>
      <c r="AD3" s="2" t="s">
        <v>11</v>
      </c>
      <c r="AE3" s="2" t="s">
        <v>10</v>
      </c>
      <c r="AF3" s="2" t="s">
        <v>11</v>
      </c>
      <c r="AG3" s="2" t="s">
        <v>10</v>
      </c>
      <c r="AH3" s="180"/>
      <c r="AI3" s="35" t="s">
        <v>11</v>
      </c>
      <c r="AJ3" s="3" t="s">
        <v>10</v>
      </c>
      <c r="AK3" s="179"/>
      <c r="AM3" s="164"/>
      <c r="AN3" s="167"/>
      <c r="AO3" s="164"/>
      <c r="AP3" s="167"/>
      <c r="AQ3" s="164"/>
      <c r="AR3" s="167"/>
      <c r="AS3" s="164"/>
      <c r="AT3" s="167"/>
      <c r="AU3" s="164"/>
      <c r="AV3" s="167"/>
    </row>
    <row r="4" spans="1:48" x14ac:dyDescent="0.25">
      <c r="A4" s="148"/>
      <c r="B4" s="150"/>
      <c r="C4" s="4"/>
      <c r="D4" s="5"/>
      <c r="E4" s="114"/>
      <c r="F4" s="5"/>
      <c r="G4" s="5"/>
      <c r="H4" s="114"/>
      <c r="I4" s="30"/>
      <c r="J4" s="16"/>
      <c r="K4" s="114"/>
      <c r="L4" s="15"/>
      <c r="M4" s="15"/>
      <c r="N4" s="114"/>
      <c r="O4" s="15"/>
      <c r="P4" s="30"/>
      <c r="Q4" s="123"/>
      <c r="R4" s="15"/>
      <c r="S4" s="15"/>
      <c r="T4" s="15"/>
      <c r="U4" s="15"/>
      <c r="V4" s="15"/>
      <c r="W4" s="17"/>
      <c r="X4" s="33"/>
      <c r="Y4" s="15"/>
      <c r="Z4" s="15"/>
      <c r="AA4" s="15"/>
      <c r="AB4" s="15"/>
      <c r="AC4" s="15"/>
      <c r="AD4" s="15"/>
      <c r="AE4" s="15"/>
      <c r="AF4" s="15"/>
      <c r="AG4" s="15"/>
      <c r="AH4" s="17"/>
      <c r="AI4" s="36"/>
      <c r="AJ4" s="6"/>
      <c r="AK4" s="7"/>
      <c r="AM4" s="164"/>
      <c r="AN4" s="167"/>
      <c r="AO4" s="164"/>
      <c r="AP4" s="167"/>
      <c r="AQ4" s="164"/>
      <c r="AR4" s="167"/>
      <c r="AS4" s="164"/>
      <c r="AT4" s="167"/>
      <c r="AU4" s="164"/>
      <c r="AV4" s="167"/>
    </row>
    <row r="5" spans="1:48" x14ac:dyDescent="0.25">
      <c r="A5" s="148"/>
      <c r="B5" s="150"/>
      <c r="C5" s="4"/>
      <c r="D5" s="2"/>
      <c r="E5" s="113"/>
      <c r="F5" s="5"/>
      <c r="G5" s="5"/>
      <c r="H5" s="114"/>
      <c r="I5" s="30"/>
      <c r="J5" s="16"/>
      <c r="K5" s="113"/>
      <c r="L5" s="2"/>
      <c r="M5" s="15"/>
      <c r="N5" s="114"/>
      <c r="O5" s="15"/>
      <c r="P5" s="30"/>
      <c r="Q5" s="123"/>
      <c r="R5" s="2"/>
      <c r="S5" s="2"/>
      <c r="T5" s="15"/>
      <c r="U5" s="15"/>
      <c r="V5" s="15"/>
      <c r="W5" s="17"/>
      <c r="X5" s="33"/>
      <c r="Y5" s="15"/>
      <c r="Z5" s="15"/>
      <c r="AA5" s="15"/>
      <c r="AB5" s="15"/>
      <c r="AC5" s="15"/>
      <c r="AD5" s="15"/>
      <c r="AE5" s="15"/>
      <c r="AF5" s="15"/>
      <c r="AG5" s="15"/>
      <c r="AH5" s="17"/>
      <c r="AI5" s="36"/>
      <c r="AJ5" s="6"/>
      <c r="AK5" s="7"/>
      <c r="AM5" s="164"/>
      <c r="AN5" s="167"/>
      <c r="AO5" s="164"/>
      <c r="AP5" s="167"/>
      <c r="AQ5" s="164"/>
      <c r="AR5" s="167"/>
      <c r="AS5" s="164"/>
      <c r="AT5" s="167"/>
      <c r="AU5" s="164"/>
      <c r="AV5" s="167"/>
    </row>
    <row r="6" spans="1:48" x14ac:dyDescent="0.25">
      <c r="A6" s="149"/>
      <c r="B6" s="150"/>
      <c r="C6" s="4"/>
      <c r="D6" s="5"/>
      <c r="E6" s="114"/>
      <c r="F6" s="5"/>
      <c r="G6" s="5"/>
      <c r="H6" s="114"/>
      <c r="I6" s="30"/>
      <c r="J6" s="16"/>
      <c r="K6" s="114"/>
      <c r="L6" s="15"/>
      <c r="M6" s="15"/>
      <c r="N6" s="114"/>
      <c r="O6" s="15"/>
      <c r="P6" s="30"/>
      <c r="Q6" s="123"/>
      <c r="R6" s="15"/>
      <c r="S6" s="15"/>
      <c r="T6" s="15"/>
      <c r="U6" s="15"/>
      <c r="V6" s="15"/>
      <c r="W6" s="17"/>
      <c r="X6" s="33"/>
      <c r="Y6" s="15"/>
      <c r="Z6" s="15"/>
      <c r="AA6" s="15"/>
      <c r="AB6" s="15"/>
      <c r="AC6" s="15"/>
      <c r="AD6" s="15"/>
      <c r="AE6" s="15"/>
      <c r="AF6" s="15"/>
      <c r="AG6" s="15"/>
      <c r="AH6" s="17"/>
      <c r="AI6" s="36"/>
      <c r="AJ6" s="6"/>
      <c r="AK6" s="7"/>
      <c r="AM6" s="165"/>
      <c r="AN6" s="168"/>
      <c r="AO6" s="165"/>
      <c r="AP6" s="168"/>
      <c r="AQ6" s="165"/>
      <c r="AR6" s="168"/>
      <c r="AS6" s="165"/>
      <c r="AT6" s="168"/>
      <c r="AU6" s="165"/>
      <c r="AV6" s="168"/>
    </row>
    <row r="7" spans="1:48" ht="20.25" x14ac:dyDescent="0.25">
      <c r="A7" s="79"/>
      <c r="B7" s="80" t="s">
        <v>12</v>
      </c>
      <c r="C7" s="81"/>
      <c r="D7" s="82"/>
      <c r="E7" s="115"/>
      <c r="F7" s="82"/>
      <c r="G7" s="82"/>
      <c r="H7" s="115"/>
      <c r="I7" s="83"/>
      <c r="J7" s="81"/>
      <c r="K7" s="115"/>
      <c r="L7" s="82"/>
      <c r="M7" s="82"/>
      <c r="N7" s="115"/>
      <c r="O7" s="82"/>
      <c r="P7" s="83"/>
      <c r="Q7" s="124"/>
      <c r="R7" s="82"/>
      <c r="S7" s="82"/>
      <c r="T7" s="82"/>
      <c r="U7" s="82"/>
      <c r="V7" s="82"/>
      <c r="W7" s="84"/>
      <c r="X7" s="85"/>
      <c r="Y7" s="82"/>
      <c r="Z7" s="82"/>
      <c r="AA7" s="82"/>
      <c r="AB7" s="82"/>
      <c r="AC7" s="82"/>
      <c r="AD7" s="82"/>
      <c r="AE7" s="82"/>
      <c r="AF7" s="82"/>
      <c r="AG7" s="82"/>
      <c r="AH7" s="84"/>
      <c r="AI7" s="86"/>
      <c r="AJ7" s="87"/>
      <c r="AK7" s="88"/>
      <c r="AL7" s="89"/>
      <c r="AM7" s="90"/>
      <c r="AN7" s="91"/>
      <c r="AO7" s="92"/>
      <c r="AP7" s="93"/>
      <c r="AQ7" s="94"/>
      <c r="AR7" s="93"/>
      <c r="AS7" s="94"/>
      <c r="AT7" s="93"/>
      <c r="AU7" s="92"/>
      <c r="AV7" s="93"/>
    </row>
    <row r="8" spans="1:48" x14ac:dyDescent="0.25">
      <c r="A8" s="8">
        <v>1</v>
      </c>
      <c r="B8" s="9" t="s">
        <v>13</v>
      </c>
      <c r="C8" s="4"/>
      <c r="D8" s="5"/>
      <c r="E8" s="114"/>
      <c r="F8" s="5"/>
      <c r="G8" s="5"/>
      <c r="H8" s="114"/>
      <c r="I8" s="30"/>
      <c r="J8" s="63">
        <v>45</v>
      </c>
      <c r="K8" s="114">
        <v>45</v>
      </c>
      <c r="L8" s="61">
        <v>30</v>
      </c>
      <c r="M8" s="61">
        <v>30</v>
      </c>
      <c r="N8" s="114">
        <v>30</v>
      </c>
      <c r="O8" s="61">
        <v>65</v>
      </c>
      <c r="P8" s="30"/>
      <c r="Q8" s="123">
        <v>29</v>
      </c>
      <c r="R8" s="61">
        <v>29</v>
      </c>
      <c r="S8" s="61">
        <v>30</v>
      </c>
      <c r="T8" s="61">
        <v>30</v>
      </c>
      <c r="U8" s="61">
        <v>31</v>
      </c>
      <c r="V8" s="61">
        <v>31</v>
      </c>
      <c r="W8" s="17"/>
      <c r="X8" s="33"/>
      <c r="Y8" s="15"/>
      <c r="Z8" s="15"/>
      <c r="AA8" s="15"/>
      <c r="AB8" s="15"/>
      <c r="AC8" s="15"/>
      <c r="AD8" s="15"/>
      <c r="AE8" s="15"/>
      <c r="AF8" s="15"/>
      <c r="AG8" s="15"/>
      <c r="AH8" s="17"/>
      <c r="AI8" s="36"/>
      <c r="AJ8" s="6"/>
      <c r="AK8" s="7"/>
      <c r="AM8" s="48">
        <v>0</v>
      </c>
      <c r="AN8" s="49">
        <v>0</v>
      </c>
      <c r="AO8" s="50">
        <v>3</v>
      </c>
      <c r="AP8" s="51">
        <v>3</v>
      </c>
      <c r="AQ8" s="55">
        <v>3</v>
      </c>
      <c r="AR8" s="57">
        <v>3</v>
      </c>
      <c r="AS8" s="55">
        <v>0</v>
      </c>
      <c r="AT8" s="57">
        <v>0</v>
      </c>
      <c r="AU8" s="45"/>
      <c r="AV8" s="44"/>
    </row>
    <row r="9" spans="1:48" x14ac:dyDescent="0.25">
      <c r="A9" s="8">
        <f>A8+1</f>
        <v>2</v>
      </c>
      <c r="B9" s="9" t="s">
        <v>14</v>
      </c>
      <c r="C9" s="4"/>
      <c r="D9" s="5"/>
      <c r="E9" s="114"/>
      <c r="F9" s="5"/>
      <c r="G9" s="5"/>
      <c r="H9" s="114"/>
      <c r="I9" s="30"/>
      <c r="J9" s="63">
        <v>74</v>
      </c>
      <c r="K9" s="114">
        <v>74</v>
      </c>
      <c r="L9" s="61">
        <v>102</v>
      </c>
      <c r="M9" s="61">
        <v>102</v>
      </c>
      <c r="N9" s="114">
        <v>60</v>
      </c>
      <c r="O9" s="61">
        <v>69</v>
      </c>
      <c r="P9" s="30"/>
      <c r="Q9" s="123">
        <v>66</v>
      </c>
      <c r="R9" s="61">
        <v>78</v>
      </c>
      <c r="S9" s="61">
        <v>57</v>
      </c>
      <c r="T9" s="61">
        <v>70</v>
      </c>
      <c r="U9" s="61">
        <v>68</v>
      </c>
      <c r="V9" s="61">
        <v>68</v>
      </c>
      <c r="W9" s="17"/>
      <c r="X9" s="33"/>
      <c r="Y9" s="15"/>
      <c r="Z9" s="15"/>
      <c r="AA9" s="15"/>
      <c r="AB9" s="15"/>
      <c r="AC9" s="15"/>
      <c r="AD9" s="15"/>
      <c r="AE9" s="15"/>
      <c r="AF9" s="15"/>
      <c r="AG9" s="15"/>
      <c r="AH9" s="17"/>
      <c r="AI9" s="36"/>
      <c r="AJ9" s="6"/>
      <c r="AK9" s="7"/>
      <c r="AM9" s="48">
        <v>0</v>
      </c>
      <c r="AN9" s="49">
        <v>0</v>
      </c>
      <c r="AO9" s="50">
        <v>3</v>
      </c>
      <c r="AP9" s="51">
        <v>3</v>
      </c>
      <c r="AQ9" s="55">
        <v>3</v>
      </c>
      <c r="AR9" s="57">
        <v>3</v>
      </c>
      <c r="AS9" s="55">
        <v>0</v>
      </c>
      <c r="AT9" s="57">
        <v>0</v>
      </c>
      <c r="AU9" s="45"/>
      <c r="AV9" s="44"/>
    </row>
    <row r="10" spans="1:48" x14ac:dyDescent="0.25">
      <c r="A10" s="8">
        <f>A9+1</f>
        <v>3</v>
      </c>
      <c r="B10" s="9" t="s">
        <v>15</v>
      </c>
      <c r="C10" s="4"/>
      <c r="D10" s="5"/>
      <c r="E10" s="114"/>
      <c r="F10" s="5"/>
      <c r="G10" s="5"/>
      <c r="H10" s="114"/>
      <c r="I10" s="30"/>
      <c r="J10" s="63">
        <v>90</v>
      </c>
      <c r="K10" s="114">
        <v>100</v>
      </c>
      <c r="L10" s="61">
        <v>81</v>
      </c>
      <c r="M10" s="61">
        <v>122</v>
      </c>
      <c r="N10" s="114">
        <v>68</v>
      </c>
      <c r="O10" s="61">
        <v>68</v>
      </c>
      <c r="P10" s="30"/>
      <c r="Q10" s="123">
        <v>72</v>
      </c>
      <c r="R10" s="61">
        <v>72</v>
      </c>
      <c r="S10" s="61">
        <v>100</v>
      </c>
      <c r="T10" s="61">
        <v>100</v>
      </c>
      <c r="U10" s="61">
        <v>89</v>
      </c>
      <c r="V10" s="61">
        <v>113</v>
      </c>
      <c r="W10" s="17"/>
      <c r="X10" s="33"/>
      <c r="Y10" s="15"/>
      <c r="Z10" s="15"/>
      <c r="AA10" s="15"/>
      <c r="AB10" s="15"/>
      <c r="AC10" s="15"/>
      <c r="AD10" s="15"/>
      <c r="AE10" s="15"/>
      <c r="AF10" s="15"/>
      <c r="AG10" s="15"/>
      <c r="AH10" s="17"/>
      <c r="AI10" s="36"/>
      <c r="AJ10" s="6"/>
      <c r="AK10" s="7"/>
      <c r="AM10" s="48">
        <v>0</v>
      </c>
      <c r="AN10" s="49">
        <v>0</v>
      </c>
      <c r="AO10" s="50">
        <v>3</v>
      </c>
      <c r="AP10" s="51">
        <v>3</v>
      </c>
      <c r="AQ10" s="55">
        <v>3</v>
      </c>
      <c r="AR10" s="57">
        <v>3</v>
      </c>
      <c r="AS10" s="55">
        <v>0</v>
      </c>
      <c r="AT10" s="57">
        <v>0</v>
      </c>
      <c r="AU10" s="45"/>
      <c r="AV10" s="44"/>
    </row>
    <row r="11" spans="1:48" x14ac:dyDescent="0.25">
      <c r="A11" s="8">
        <f t="shared" ref="A11:A52" si="0">A10+1</f>
        <v>4</v>
      </c>
      <c r="B11" s="9" t="s">
        <v>16</v>
      </c>
      <c r="C11" s="4"/>
      <c r="D11" s="5"/>
      <c r="E11" s="114"/>
      <c r="F11" s="5"/>
      <c r="G11" s="5"/>
      <c r="H11" s="114"/>
      <c r="I11" s="30"/>
      <c r="J11" s="63">
        <v>37</v>
      </c>
      <c r="K11" s="114">
        <v>84</v>
      </c>
      <c r="L11" s="61">
        <v>38</v>
      </c>
      <c r="M11" s="61">
        <v>105</v>
      </c>
      <c r="N11" s="114">
        <v>40</v>
      </c>
      <c r="O11" s="61">
        <v>97</v>
      </c>
      <c r="P11" s="30"/>
      <c r="Q11" s="123">
        <v>38</v>
      </c>
      <c r="R11" s="61">
        <v>76</v>
      </c>
      <c r="S11" s="61">
        <v>35</v>
      </c>
      <c r="T11" s="61">
        <v>130</v>
      </c>
      <c r="U11" s="61">
        <v>37</v>
      </c>
      <c r="V11" s="61">
        <v>133</v>
      </c>
      <c r="W11" s="17"/>
      <c r="X11" s="33"/>
      <c r="Y11" s="15"/>
      <c r="Z11" s="15"/>
      <c r="AA11" s="15"/>
      <c r="AB11" s="15"/>
      <c r="AC11" s="15"/>
      <c r="AD11" s="15"/>
      <c r="AE11" s="15"/>
      <c r="AF11" s="15"/>
      <c r="AG11" s="15"/>
      <c r="AH11" s="17"/>
      <c r="AI11" s="36"/>
      <c r="AJ11" s="6"/>
      <c r="AK11" s="7"/>
      <c r="AM11" s="48">
        <v>0</v>
      </c>
      <c r="AN11" s="49">
        <v>0</v>
      </c>
      <c r="AO11" s="50">
        <v>3</v>
      </c>
      <c r="AP11" s="51">
        <v>3</v>
      </c>
      <c r="AQ11" s="55">
        <v>3</v>
      </c>
      <c r="AR11" s="57">
        <v>3</v>
      </c>
      <c r="AS11" s="55">
        <v>0</v>
      </c>
      <c r="AT11" s="57">
        <v>0</v>
      </c>
      <c r="AU11" s="45"/>
      <c r="AV11" s="44"/>
    </row>
    <row r="12" spans="1:48" x14ac:dyDescent="0.25">
      <c r="A12" s="8">
        <f t="shared" si="0"/>
        <v>5</v>
      </c>
      <c r="B12" s="9" t="s">
        <v>17</v>
      </c>
      <c r="C12" s="4"/>
      <c r="D12" s="5"/>
      <c r="E12" s="114"/>
      <c r="F12" s="5"/>
      <c r="G12" s="5"/>
      <c r="H12" s="114"/>
      <c r="I12" s="30"/>
      <c r="J12" s="63">
        <v>87</v>
      </c>
      <c r="K12" s="114">
        <v>127</v>
      </c>
      <c r="L12" s="61">
        <v>105</v>
      </c>
      <c r="M12" s="61">
        <v>140</v>
      </c>
      <c r="N12" s="114">
        <v>88</v>
      </c>
      <c r="O12" s="61">
        <v>124</v>
      </c>
      <c r="P12" s="30"/>
      <c r="Q12" s="123">
        <v>91</v>
      </c>
      <c r="R12" s="61">
        <v>120</v>
      </c>
      <c r="S12" s="61">
        <v>87</v>
      </c>
      <c r="T12" s="61">
        <v>130</v>
      </c>
      <c r="U12" s="61">
        <v>93</v>
      </c>
      <c r="V12" s="61">
        <v>141</v>
      </c>
      <c r="W12" s="17"/>
      <c r="X12" s="33"/>
      <c r="Y12" s="15"/>
      <c r="Z12" s="15"/>
      <c r="AA12" s="15"/>
      <c r="AB12" s="15"/>
      <c r="AC12" s="15"/>
      <c r="AD12" s="15"/>
      <c r="AE12" s="15"/>
      <c r="AF12" s="15"/>
      <c r="AG12" s="15"/>
      <c r="AH12" s="17"/>
      <c r="AI12" s="36"/>
      <c r="AJ12" s="6"/>
      <c r="AK12" s="7"/>
      <c r="AM12" s="48">
        <v>0</v>
      </c>
      <c r="AN12" s="49">
        <v>0</v>
      </c>
      <c r="AO12" s="50">
        <v>3</v>
      </c>
      <c r="AP12" s="51">
        <v>3</v>
      </c>
      <c r="AQ12" s="55">
        <v>3</v>
      </c>
      <c r="AR12" s="57">
        <v>3</v>
      </c>
      <c r="AS12" s="55">
        <v>0</v>
      </c>
      <c r="AT12" s="57">
        <v>0</v>
      </c>
      <c r="AU12" s="45"/>
      <c r="AV12" s="44"/>
    </row>
    <row r="13" spans="1:48" x14ac:dyDescent="0.25">
      <c r="A13" s="8">
        <f t="shared" si="0"/>
        <v>6</v>
      </c>
      <c r="B13" s="9" t="s">
        <v>18</v>
      </c>
      <c r="C13" s="4"/>
      <c r="D13" s="5"/>
      <c r="E13" s="114"/>
      <c r="F13" s="5"/>
      <c r="G13" s="5"/>
      <c r="H13" s="114"/>
      <c r="I13" s="30"/>
      <c r="J13" s="63">
        <v>68</v>
      </c>
      <c r="K13" s="114">
        <v>68</v>
      </c>
      <c r="L13" s="61">
        <v>68</v>
      </c>
      <c r="M13" s="61">
        <v>68</v>
      </c>
      <c r="N13" s="114">
        <v>66</v>
      </c>
      <c r="O13" s="61">
        <v>66</v>
      </c>
      <c r="P13" s="30"/>
      <c r="Q13" s="123">
        <v>61</v>
      </c>
      <c r="R13" s="61">
        <v>61</v>
      </c>
      <c r="S13" s="61">
        <v>57</v>
      </c>
      <c r="T13" s="61">
        <v>57</v>
      </c>
      <c r="U13" s="61">
        <v>71</v>
      </c>
      <c r="V13" s="61">
        <v>71</v>
      </c>
      <c r="W13" s="17"/>
      <c r="X13" s="33"/>
      <c r="Y13" s="15"/>
      <c r="Z13" s="15"/>
      <c r="AA13" s="15"/>
      <c r="AB13" s="15"/>
      <c r="AC13" s="15"/>
      <c r="AD13" s="15"/>
      <c r="AE13" s="15"/>
      <c r="AF13" s="15"/>
      <c r="AG13" s="15"/>
      <c r="AH13" s="17"/>
      <c r="AI13" s="36"/>
      <c r="AJ13" s="6"/>
      <c r="AK13" s="7"/>
      <c r="AM13" s="48">
        <v>0</v>
      </c>
      <c r="AN13" s="49">
        <v>0</v>
      </c>
      <c r="AO13" s="50">
        <v>3</v>
      </c>
      <c r="AP13" s="51">
        <v>3</v>
      </c>
      <c r="AQ13" s="55">
        <v>3</v>
      </c>
      <c r="AR13" s="57">
        <v>3</v>
      </c>
      <c r="AS13" s="55">
        <v>0</v>
      </c>
      <c r="AT13" s="57">
        <v>0</v>
      </c>
      <c r="AU13" s="45"/>
      <c r="AV13" s="44"/>
    </row>
    <row r="14" spans="1:48" x14ac:dyDescent="0.25">
      <c r="A14" s="8">
        <f t="shared" si="0"/>
        <v>7</v>
      </c>
      <c r="B14" s="9" t="s">
        <v>19</v>
      </c>
      <c r="C14" s="4"/>
      <c r="D14" s="5"/>
      <c r="E14" s="114"/>
      <c r="F14" s="5"/>
      <c r="G14" s="5"/>
      <c r="H14" s="114"/>
      <c r="I14" s="30"/>
      <c r="J14" s="63">
        <v>12</v>
      </c>
      <c r="K14" s="114">
        <v>12</v>
      </c>
      <c r="L14" s="61">
        <v>15</v>
      </c>
      <c r="M14" s="61">
        <v>20</v>
      </c>
      <c r="N14" s="114">
        <v>15</v>
      </c>
      <c r="O14" s="61">
        <v>18</v>
      </c>
      <c r="P14" s="30"/>
      <c r="Q14" s="123">
        <v>15</v>
      </c>
      <c r="R14" s="61">
        <v>15</v>
      </c>
      <c r="S14" s="61">
        <v>12</v>
      </c>
      <c r="T14" s="61">
        <v>12.5</v>
      </c>
      <c r="U14" s="61">
        <v>15</v>
      </c>
      <c r="V14" s="61">
        <v>15</v>
      </c>
      <c r="W14" s="17"/>
      <c r="X14" s="33"/>
      <c r="Y14" s="15"/>
      <c r="Z14" s="15"/>
      <c r="AA14" s="15"/>
      <c r="AB14" s="15"/>
      <c r="AC14" s="15"/>
      <c r="AD14" s="15"/>
      <c r="AE14" s="15"/>
      <c r="AF14" s="15"/>
      <c r="AG14" s="15"/>
      <c r="AH14" s="17"/>
      <c r="AI14" s="36"/>
      <c r="AJ14" s="6"/>
      <c r="AK14" s="7"/>
      <c r="AM14" s="48">
        <v>0</v>
      </c>
      <c r="AN14" s="49">
        <v>0</v>
      </c>
      <c r="AO14" s="50">
        <v>3</v>
      </c>
      <c r="AP14" s="51">
        <v>3</v>
      </c>
      <c r="AQ14" s="55">
        <v>3</v>
      </c>
      <c r="AR14" s="57">
        <v>3</v>
      </c>
      <c r="AS14" s="55">
        <v>0</v>
      </c>
      <c r="AT14" s="57">
        <v>0</v>
      </c>
      <c r="AU14" s="45"/>
      <c r="AV14" s="44"/>
    </row>
    <row r="15" spans="1:48" x14ac:dyDescent="0.25">
      <c r="A15" s="8">
        <f t="shared" si="0"/>
        <v>8</v>
      </c>
      <c r="B15" s="9" t="s">
        <v>20</v>
      </c>
      <c r="C15" s="4"/>
      <c r="D15" s="5"/>
      <c r="E15" s="114"/>
      <c r="F15" s="5"/>
      <c r="G15" s="5"/>
      <c r="H15" s="114"/>
      <c r="I15" s="30"/>
      <c r="J15" s="63">
        <v>240</v>
      </c>
      <c r="K15" s="114">
        <v>560</v>
      </c>
      <c r="L15" s="61">
        <v>320</v>
      </c>
      <c r="M15" s="61">
        <v>800</v>
      </c>
      <c r="N15" s="114">
        <v>360</v>
      </c>
      <c r="O15" s="61">
        <v>840</v>
      </c>
      <c r="P15" s="30"/>
      <c r="Q15" s="123">
        <v>310</v>
      </c>
      <c r="R15" s="61">
        <v>600</v>
      </c>
      <c r="S15" s="61">
        <v>370</v>
      </c>
      <c r="T15" s="61">
        <v>1440</v>
      </c>
      <c r="U15" s="61">
        <v>150</v>
      </c>
      <c r="V15" s="61">
        <v>900</v>
      </c>
      <c r="W15" s="17"/>
      <c r="X15" s="33"/>
      <c r="Y15" s="15"/>
      <c r="Z15" s="15"/>
      <c r="AA15" s="15"/>
      <c r="AB15" s="15"/>
      <c r="AC15" s="15"/>
      <c r="AD15" s="15"/>
      <c r="AE15" s="15"/>
      <c r="AF15" s="15"/>
      <c r="AG15" s="15"/>
      <c r="AH15" s="17"/>
      <c r="AI15" s="36"/>
      <c r="AJ15" s="6"/>
      <c r="AK15" s="7"/>
      <c r="AM15" s="48">
        <v>0</v>
      </c>
      <c r="AN15" s="49">
        <v>0</v>
      </c>
      <c r="AO15" s="50">
        <v>3</v>
      </c>
      <c r="AP15" s="51">
        <v>3</v>
      </c>
      <c r="AQ15" s="55">
        <v>3</v>
      </c>
      <c r="AR15" s="57">
        <v>3</v>
      </c>
      <c r="AS15" s="55">
        <v>0</v>
      </c>
      <c r="AT15" s="57">
        <v>0</v>
      </c>
      <c r="AU15" s="45"/>
      <c r="AV15" s="44"/>
    </row>
    <row r="16" spans="1:48" x14ac:dyDescent="0.25">
      <c r="A16" s="8">
        <f t="shared" si="0"/>
        <v>9</v>
      </c>
      <c r="B16" s="9" t="s">
        <v>21</v>
      </c>
      <c r="C16" s="4"/>
      <c r="D16" s="5"/>
      <c r="E16" s="114"/>
      <c r="F16" s="5"/>
      <c r="G16" s="5"/>
      <c r="H16" s="114"/>
      <c r="I16" s="30"/>
      <c r="J16" s="63">
        <v>59</v>
      </c>
      <c r="K16" s="114">
        <v>59</v>
      </c>
      <c r="L16" s="61">
        <v>48</v>
      </c>
      <c r="M16" s="61">
        <v>59</v>
      </c>
      <c r="N16" s="114">
        <v>59</v>
      </c>
      <c r="O16" s="61">
        <v>59</v>
      </c>
      <c r="P16" s="30"/>
      <c r="Q16" s="123">
        <v>59</v>
      </c>
      <c r="R16" s="61">
        <v>119</v>
      </c>
      <c r="S16" s="61">
        <v>70</v>
      </c>
      <c r="T16" s="61">
        <v>70</v>
      </c>
      <c r="U16" s="61">
        <v>59</v>
      </c>
      <c r="V16" s="61">
        <v>63</v>
      </c>
      <c r="W16" s="17"/>
      <c r="X16" s="33"/>
      <c r="Y16" s="15"/>
      <c r="Z16" s="15"/>
      <c r="AA16" s="15"/>
      <c r="AB16" s="15"/>
      <c r="AC16" s="15"/>
      <c r="AD16" s="15"/>
      <c r="AE16" s="15"/>
      <c r="AF16" s="15"/>
      <c r="AG16" s="15"/>
      <c r="AH16" s="17"/>
      <c r="AI16" s="36"/>
      <c r="AJ16" s="6"/>
      <c r="AK16" s="7"/>
      <c r="AM16" s="48">
        <v>0</v>
      </c>
      <c r="AN16" s="49">
        <v>0</v>
      </c>
      <c r="AO16" s="50">
        <v>3</v>
      </c>
      <c r="AP16" s="51">
        <v>3</v>
      </c>
      <c r="AQ16" s="55">
        <v>3</v>
      </c>
      <c r="AR16" s="57">
        <v>2</v>
      </c>
      <c r="AS16" s="55">
        <v>0</v>
      </c>
      <c r="AT16" s="57">
        <v>0</v>
      </c>
      <c r="AU16" s="45"/>
      <c r="AV16" s="44"/>
    </row>
    <row r="17" spans="1:48" ht="18.75" x14ac:dyDescent="0.3">
      <c r="A17" s="79"/>
      <c r="B17" s="95" t="s">
        <v>22</v>
      </c>
      <c r="C17" s="81"/>
      <c r="D17" s="82"/>
      <c r="E17" s="115"/>
      <c r="F17" s="82"/>
      <c r="G17" s="82"/>
      <c r="H17" s="115"/>
      <c r="I17" s="83"/>
      <c r="J17" s="81"/>
      <c r="K17" s="115"/>
      <c r="L17" s="82"/>
      <c r="M17" s="82"/>
      <c r="N17" s="115"/>
      <c r="O17" s="82"/>
      <c r="P17" s="83"/>
      <c r="Q17" s="124"/>
      <c r="R17" s="82"/>
      <c r="S17" s="82"/>
      <c r="T17" s="82"/>
      <c r="U17" s="82"/>
      <c r="V17" s="82"/>
      <c r="W17" s="84"/>
      <c r="X17" s="85"/>
      <c r="Y17" s="82"/>
      <c r="Z17" s="82"/>
      <c r="AA17" s="82"/>
      <c r="AB17" s="82"/>
      <c r="AC17" s="82"/>
      <c r="AD17" s="82"/>
      <c r="AE17" s="82"/>
      <c r="AF17" s="82"/>
      <c r="AG17" s="82"/>
      <c r="AH17" s="84"/>
      <c r="AI17" s="86"/>
      <c r="AJ17" s="87"/>
      <c r="AK17" s="88"/>
      <c r="AL17" s="89"/>
      <c r="AM17" s="96"/>
      <c r="AN17" s="97"/>
      <c r="AO17" s="96"/>
      <c r="AP17" s="97"/>
      <c r="AQ17" s="98"/>
      <c r="AR17" s="99"/>
      <c r="AS17" s="98"/>
      <c r="AT17" s="99"/>
      <c r="AU17" s="100"/>
      <c r="AV17" s="101"/>
    </row>
    <row r="18" spans="1:48" x14ac:dyDescent="0.25">
      <c r="A18" s="8">
        <v>10</v>
      </c>
      <c r="B18" s="9" t="s">
        <v>23</v>
      </c>
      <c r="C18" s="4"/>
      <c r="D18" s="5"/>
      <c r="E18" s="114"/>
      <c r="F18" s="5"/>
      <c r="G18" s="5"/>
      <c r="H18" s="114"/>
      <c r="I18" s="30"/>
      <c r="J18" s="63">
        <v>190</v>
      </c>
      <c r="K18" s="114">
        <v>345</v>
      </c>
      <c r="L18" s="61">
        <v>224</v>
      </c>
      <c r="M18" s="61">
        <v>282</v>
      </c>
      <c r="N18" s="114">
        <v>190</v>
      </c>
      <c r="O18" s="61">
        <v>387</v>
      </c>
      <c r="P18" s="30"/>
      <c r="Q18" s="123">
        <v>187</v>
      </c>
      <c r="R18" s="61">
        <v>266</v>
      </c>
      <c r="S18" s="61">
        <v>131</v>
      </c>
      <c r="T18" s="61">
        <v>235</v>
      </c>
      <c r="U18" s="61">
        <v>204</v>
      </c>
      <c r="V18" s="61">
        <v>361</v>
      </c>
      <c r="W18" s="17"/>
      <c r="X18" s="33"/>
      <c r="Y18" s="15"/>
      <c r="Z18" s="15"/>
      <c r="AA18" s="15"/>
      <c r="AB18" s="15"/>
      <c r="AC18" s="15"/>
      <c r="AD18" s="15"/>
      <c r="AE18" s="15"/>
      <c r="AF18" s="15"/>
      <c r="AG18" s="15"/>
      <c r="AH18" s="17"/>
      <c r="AI18" s="36"/>
      <c r="AJ18" s="6"/>
      <c r="AK18" s="7"/>
      <c r="AM18" s="48">
        <v>0</v>
      </c>
      <c r="AN18" s="49">
        <v>0</v>
      </c>
      <c r="AO18" s="50">
        <v>3</v>
      </c>
      <c r="AP18" s="51">
        <v>3</v>
      </c>
      <c r="AQ18" s="55">
        <v>3</v>
      </c>
      <c r="AR18" s="57">
        <v>3</v>
      </c>
      <c r="AS18" s="55">
        <v>0</v>
      </c>
      <c r="AT18" s="57">
        <v>0</v>
      </c>
      <c r="AU18" s="45"/>
      <c r="AV18" s="44"/>
    </row>
    <row r="19" spans="1:48" x14ac:dyDescent="0.25">
      <c r="A19" s="8">
        <f t="shared" si="0"/>
        <v>11</v>
      </c>
      <c r="B19" s="9" t="s">
        <v>24</v>
      </c>
      <c r="C19" s="4"/>
      <c r="D19" s="5"/>
      <c r="E19" s="114"/>
      <c r="F19" s="5"/>
      <c r="G19" s="5"/>
      <c r="H19" s="114"/>
      <c r="I19" s="30"/>
      <c r="J19" s="63">
        <v>220</v>
      </c>
      <c r="K19" s="114">
        <v>360</v>
      </c>
      <c r="L19" s="61">
        <v>315</v>
      </c>
      <c r="M19" s="61">
        <v>459</v>
      </c>
      <c r="N19" s="114">
        <v>287</v>
      </c>
      <c r="O19" s="61">
        <v>487</v>
      </c>
      <c r="P19" s="30"/>
      <c r="Q19" s="123">
        <v>264</v>
      </c>
      <c r="R19" s="61">
        <v>414</v>
      </c>
      <c r="S19" s="61">
        <v>147</v>
      </c>
      <c r="T19" s="61">
        <v>303</v>
      </c>
      <c r="U19" s="61">
        <v>265</v>
      </c>
      <c r="V19" s="61">
        <v>514</v>
      </c>
      <c r="W19" s="17"/>
      <c r="X19" s="33"/>
      <c r="Y19" s="15"/>
      <c r="Z19" s="15"/>
      <c r="AA19" s="15"/>
      <c r="AB19" s="15"/>
      <c r="AC19" s="15"/>
      <c r="AD19" s="15"/>
      <c r="AE19" s="15"/>
      <c r="AF19" s="15"/>
      <c r="AG19" s="15"/>
      <c r="AH19" s="17"/>
      <c r="AI19" s="36"/>
      <c r="AJ19" s="6"/>
      <c r="AK19" s="7"/>
      <c r="AM19" s="48">
        <v>0</v>
      </c>
      <c r="AN19" s="49">
        <v>0</v>
      </c>
      <c r="AO19" s="50">
        <v>3</v>
      </c>
      <c r="AP19" s="51">
        <v>3</v>
      </c>
      <c r="AQ19" s="55">
        <v>3</v>
      </c>
      <c r="AR19" s="57">
        <v>3</v>
      </c>
      <c r="AS19" s="55">
        <v>0</v>
      </c>
      <c r="AT19" s="57">
        <v>0</v>
      </c>
      <c r="AU19" s="45"/>
      <c r="AV19" s="44"/>
    </row>
    <row r="20" spans="1:48" x14ac:dyDescent="0.25">
      <c r="A20" s="8">
        <f t="shared" si="0"/>
        <v>12</v>
      </c>
      <c r="B20" s="9" t="s">
        <v>25</v>
      </c>
      <c r="C20" s="4"/>
      <c r="D20" s="5"/>
      <c r="E20" s="114"/>
      <c r="F20" s="5"/>
      <c r="G20" s="5"/>
      <c r="H20" s="114"/>
      <c r="I20" s="30"/>
      <c r="J20" s="63">
        <v>460</v>
      </c>
      <c r="K20" s="114">
        <v>640</v>
      </c>
      <c r="L20" s="61">
        <v>523</v>
      </c>
      <c r="M20" s="61">
        <v>728</v>
      </c>
      <c r="N20" s="114">
        <v>679</v>
      </c>
      <c r="O20" s="61">
        <v>768</v>
      </c>
      <c r="P20" s="30"/>
      <c r="Q20" s="123">
        <v>576</v>
      </c>
      <c r="R20" s="61">
        <v>724</v>
      </c>
      <c r="S20" s="61">
        <v>695</v>
      </c>
      <c r="T20" s="61">
        <v>695</v>
      </c>
      <c r="U20" s="61">
        <v>444</v>
      </c>
      <c r="V20" s="61">
        <v>444</v>
      </c>
      <c r="W20" s="17"/>
      <c r="X20" s="33"/>
      <c r="Y20" s="15"/>
      <c r="Z20" s="15"/>
      <c r="AA20" s="15"/>
      <c r="AB20" s="15"/>
      <c r="AC20" s="15"/>
      <c r="AD20" s="15"/>
      <c r="AE20" s="15"/>
      <c r="AF20" s="15"/>
      <c r="AG20" s="15"/>
      <c r="AH20" s="17"/>
      <c r="AI20" s="36"/>
      <c r="AJ20" s="6"/>
      <c r="AK20" s="7"/>
      <c r="AM20" s="48">
        <v>0</v>
      </c>
      <c r="AN20" s="49">
        <v>0</v>
      </c>
      <c r="AO20" s="50">
        <v>3</v>
      </c>
      <c r="AP20" s="51">
        <v>3</v>
      </c>
      <c r="AQ20" s="55">
        <v>3</v>
      </c>
      <c r="AR20" s="57">
        <v>3</v>
      </c>
      <c r="AS20" s="55">
        <v>0</v>
      </c>
      <c r="AT20" s="57">
        <v>0</v>
      </c>
      <c r="AU20" s="45"/>
      <c r="AV20" s="44"/>
    </row>
    <row r="21" spans="1:48" ht="18.75" x14ac:dyDescent="0.3">
      <c r="A21" s="79"/>
      <c r="B21" s="95" t="s">
        <v>26</v>
      </c>
      <c r="C21" s="81"/>
      <c r="D21" s="82"/>
      <c r="E21" s="115"/>
      <c r="F21" s="82"/>
      <c r="G21" s="82"/>
      <c r="H21" s="115"/>
      <c r="I21" s="83"/>
      <c r="J21" s="81"/>
      <c r="K21" s="115"/>
      <c r="L21" s="82"/>
      <c r="M21" s="82"/>
      <c r="N21" s="115"/>
      <c r="O21" s="82"/>
      <c r="P21" s="83"/>
      <c r="Q21" s="124"/>
      <c r="R21" s="82"/>
      <c r="S21" s="82"/>
      <c r="T21" s="82"/>
      <c r="U21" s="82"/>
      <c r="V21" s="82"/>
      <c r="W21" s="84"/>
      <c r="X21" s="85"/>
      <c r="Y21" s="82"/>
      <c r="Z21" s="82"/>
      <c r="AA21" s="82"/>
      <c r="AB21" s="82"/>
      <c r="AC21" s="82"/>
      <c r="AD21" s="82"/>
      <c r="AE21" s="82"/>
      <c r="AF21" s="82"/>
      <c r="AG21" s="82"/>
      <c r="AH21" s="84"/>
      <c r="AI21" s="86"/>
      <c r="AJ21" s="87"/>
      <c r="AK21" s="88"/>
      <c r="AL21" s="89"/>
      <c r="AM21" s="102"/>
      <c r="AN21" s="103"/>
      <c r="AO21" s="102"/>
      <c r="AP21" s="103"/>
      <c r="AQ21" s="104"/>
      <c r="AR21" s="105"/>
      <c r="AS21" s="104"/>
      <c r="AT21" s="105"/>
      <c r="AU21" s="106"/>
      <c r="AV21" s="107"/>
    </row>
    <row r="22" spans="1:48" x14ac:dyDescent="0.25">
      <c r="A22" s="8">
        <v>13</v>
      </c>
      <c r="B22" s="9" t="s">
        <v>27</v>
      </c>
      <c r="C22" s="4"/>
      <c r="D22" s="5"/>
      <c r="E22" s="114"/>
      <c r="F22" s="5"/>
      <c r="G22" s="5"/>
      <c r="H22" s="114"/>
      <c r="I22" s="30"/>
      <c r="J22" s="63">
        <v>160</v>
      </c>
      <c r="K22" s="114">
        <v>400</v>
      </c>
      <c r="L22" s="61"/>
      <c r="M22" s="61"/>
      <c r="N22" s="114"/>
      <c r="O22" s="61"/>
      <c r="P22" s="30"/>
      <c r="Q22" s="123"/>
      <c r="R22" s="61"/>
      <c r="S22" s="61"/>
      <c r="T22" s="61"/>
      <c r="U22" s="61"/>
      <c r="V22" s="61"/>
      <c r="W22" s="17"/>
      <c r="X22" s="33"/>
      <c r="Y22" s="15"/>
      <c r="Z22" s="15"/>
      <c r="AA22" s="15"/>
      <c r="AB22" s="15"/>
      <c r="AC22" s="15"/>
      <c r="AD22" s="15"/>
      <c r="AE22" s="15"/>
      <c r="AF22" s="15"/>
      <c r="AG22" s="15"/>
      <c r="AH22" s="17"/>
      <c r="AI22" s="36"/>
      <c r="AJ22" s="6"/>
      <c r="AK22" s="7"/>
      <c r="AM22" s="48">
        <v>0</v>
      </c>
      <c r="AN22" s="49">
        <v>0</v>
      </c>
      <c r="AO22" s="50">
        <v>3</v>
      </c>
      <c r="AP22" s="51">
        <v>1</v>
      </c>
      <c r="AQ22" s="55">
        <v>3</v>
      </c>
      <c r="AR22" s="57">
        <v>0</v>
      </c>
      <c r="AS22" s="55">
        <v>0</v>
      </c>
      <c r="AT22" s="57">
        <v>0</v>
      </c>
      <c r="AU22" s="45"/>
      <c r="AV22" s="44"/>
    </row>
    <row r="23" spans="1:48" x14ac:dyDescent="0.25">
      <c r="A23" s="8">
        <f t="shared" si="0"/>
        <v>14</v>
      </c>
      <c r="B23" s="9" t="s">
        <v>28</v>
      </c>
      <c r="C23" s="4"/>
      <c r="D23" s="5"/>
      <c r="E23" s="114"/>
      <c r="F23" s="5"/>
      <c r="G23" s="5"/>
      <c r="H23" s="114"/>
      <c r="I23" s="30"/>
      <c r="J23" s="63">
        <v>160</v>
      </c>
      <c r="K23" s="114">
        <v>400</v>
      </c>
      <c r="L23" s="61"/>
      <c r="M23" s="61"/>
      <c r="N23" s="114">
        <v>325</v>
      </c>
      <c r="O23" s="61">
        <v>325</v>
      </c>
      <c r="P23" s="30"/>
      <c r="Q23" s="123"/>
      <c r="R23" s="61"/>
      <c r="S23" s="61"/>
      <c r="T23" s="61"/>
      <c r="U23" s="61">
        <v>390</v>
      </c>
      <c r="V23" s="61">
        <v>390</v>
      </c>
      <c r="W23" s="17"/>
      <c r="X23" s="33"/>
      <c r="Y23" s="15"/>
      <c r="Z23" s="15"/>
      <c r="AA23" s="15"/>
      <c r="AB23" s="15"/>
      <c r="AC23" s="15"/>
      <c r="AD23" s="15"/>
      <c r="AE23" s="15"/>
      <c r="AF23" s="15"/>
      <c r="AG23" s="15"/>
      <c r="AH23" s="17"/>
      <c r="AI23" s="36"/>
      <c r="AJ23" s="6"/>
      <c r="AK23" s="7"/>
      <c r="AM23" s="48">
        <v>0</v>
      </c>
      <c r="AN23" s="49">
        <v>0</v>
      </c>
      <c r="AO23" s="50">
        <v>3</v>
      </c>
      <c r="AP23" s="51">
        <v>3</v>
      </c>
      <c r="AQ23" s="55">
        <v>3</v>
      </c>
      <c r="AR23" s="57">
        <v>1</v>
      </c>
      <c r="AS23" s="55">
        <v>0</v>
      </c>
      <c r="AT23" s="57">
        <v>0</v>
      </c>
      <c r="AU23" s="45"/>
      <c r="AV23" s="44"/>
    </row>
    <row r="24" spans="1:48" x14ac:dyDescent="0.25">
      <c r="A24" s="8">
        <f t="shared" si="0"/>
        <v>15</v>
      </c>
      <c r="B24" s="9" t="s">
        <v>29</v>
      </c>
      <c r="C24" s="4"/>
      <c r="D24" s="5"/>
      <c r="E24" s="114"/>
      <c r="F24" s="5"/>
      <c r="G24" s="5"/>
      <c r="H24" s="114"/>
      <c r="I24" s="30"/>
      <c r="J24" s="63">
        <v>159</v>
      </c>
      <c r="K24" s="114">
        <v>167</v>
      </c>
      <c r="L24" s="61">
        <v>183</v>
      </c>
      <c r="M24" s="61">
        <v>183</v>
      </c>
      <c r="N24" s="114">
        <v>124</v>
      </c>
      <c r="O24" s="61">
        <v>135</v>
      </c>
      <c r="P24" s="30"/>
      <c r="Q24" s="123">
        <v>150</v>
      </c>
      <c r="R24" s="61">
        <v>262</v>
      </c>
      <c r="S24" s="61">
        <v>150</v>
      </c>
      <c r="T24" s="61">
        <v>174</v>
      </c>
      <c r="U24" s="61">
        <v>156</v>
      </c>
      <c r="V24" s="61">
        <v>173</v>
      </c>
      <c r="W24" s="17"/>
      <c r="X24" s="33"/>
      <c r="Y24" s="15"/>
      <c r="Z24" s="15"/>
      <c r="AA24" s="15"/>
      <c r="AB24" s="15"/>
      <c r="AC24" s="15"/>
      <c r="AD24" s="15"/>
      <c r="AE24" s="15"/>
      <c r="AF24" s="15"/>
      <c r="AG24" s="15"/>
      <c r="AH24" s="17"/>
      <c r="AI24" s="36"/>
      <c r="AJ24" s="6"/>
      <c r="AK24" s="7"/>
      <c r="AM24" s="48">
        <v>0</v>
      </c>
      <c r="AN24" s="49">
        <v>0</v>
      </c>
      <c r="AO24" s="50">
        <v>3</v>
      </c>
      <c r="AP24" s="51">
        <v>3</v>
      </c>
      <c r="AQ24" s="55">
        <v>3</v>
      </c>
      <c r="AR24" s="57">
        <v>3</v>
      </c>
      <c r="AS24" s="55">
        <v>0</v>
      </c>
      <c r="AT24" s="57">
        <v>0</v>
      </c>
      <c r="AU24" s="45"/>
      <c r="AV24" s="44"/>
    </row>
    <row r="25" spans="1:48" x14ac:dyDescent="0.25">
      <c r="A25" s="8">
        <f t="shared" si="0"/>
        <v>16</v>
      </c>
      <c r="B25" s="9" t="s">
        <v>30</v>
      </c>
      <c r="C25" s="4"/>
      <c r="D25" s="5"/>
      <c r="E25" s="114"/>
      <c r="F25" s="5"/>
      <c r="G25" s="5"/>
      <c r="H25" s="114"/>
      <c r="I25" s="30"/>
      <c r="J25" s="63">
        <v>52</v>
      </c>
      <c r="K25" s="114">
        <v>250</v>
      </c>
      <c r="L25" s="61">
        <v>64</v>
      </c>
      <c r="M25" s="61">
        <v>64</v>
      </c>
      <c r="N25" s="114">
        <v>77</v>
      </c>
      <c r="O25" s="61">
        <v>436</v>
      </c>
      <c r="P25" s="30"/>
      <c r="Q25" s="123">
        <v>88</v>
      </c>
      <c r="R25" s="61">
        <v>369</v>
      </c>
      <c r="S25" s="61">
        <v>60</v>
      </c>
      <c r="T25" s="61">
        <v>306</v>
      </c>
      <c r="U25" s="61">
        <v>68</v>
      </c>
      <c r="V25" s="61">
        <v>68</v>
      </c>
      <c r="W25" s="17"/>
      <c r="X25" s="33"/>
      <c r="Y25" s="15"/>
      <c r="Z25" s="15"/>
      <c r="AA25" s="15"/>
      <c r="AB25" s="15"/>
      <c r="AC25" s="15"/>
      <c r="AD25" s="15"/>
      <c r="AE25" s="15"/>
      <c r="AF25" s="15"/>
      <c r="AG25" s="15"/>
      <c r="AH25" s="17"/>
      <c r="AI25" s="36"/>
      <c r="AJ25" s="6"/>
      <c r="AK25" s="7"/>
      <c r="AM25" s="48">
        <v>0</v>
      </c>
      <c r="AN25" s="49">
        <v>0</v>
      </c>
      <c r="AO25" s="50">
        <v>3</v>
      </c>
      <c r="AP25" s="51">
        <v>3</v>
      </c>
      <c r="AQ25" s="55">
        <v>3</v>
      </c>
      <c r="AR25" s="57">
        <v>3</v>
      </c>
      <c r="AS25" s="55">
        <v>0</v>
      </c>
      <c r="AT25" s="57">
        <v>0</v>
      </c>
      <c r="AU25" s="45"/>
      <c r="AV25" s="44"/>
    </row>
    <row r="26" spans="1:48" x14ac:dyDescent="0.25">
      <c r="A26" s="8">
        <f t="shared" si="0"/>
        <v>17</v>
      </c>
      <c r="B26" s="9" t="s">
        <v>31</v>
      </c>
      <c r="C26" s="4"/>
      <c r="D26" s="5"/>
      <c r="E26" s="114"/>
      <c r="F26" s="5"/>
      <c r="G26" s="5"/>
      <c r="H26" s="114"/>
      <c r="I26" s="30"/>
      <c r="J26" s="63">
        <v>120</v>
      </c>
      <c r="K26" s="114">
        <v>330</v>
      </c>
      <c r="L26" s="61">
        <v>352</v>
      </c>
      <c r="M26" s="61">
        <v>1060</v>
      </c>
      <c r="N26" s="114">
        <v>171</v>
      </c>
      <c r="O26" s="61">
        <v>450</v>
      </c>
      <c r="P26" s="30"/>
      <c r="Q26" s="123">
        <v>176</v>
      </c>
      <c r="R26" s="61">
        <v>420</v>
      </c>
      <c r="S26" s="61">
        <v>390</v>
      </c>
      <c r="T26" s="61">
        <v>470</v>
      </c>
      <c r="U26" s="61">
        <v>295</v>
      </c>
      <c r="V26" s="61">
        <v>481</v>
      </c>
      <c r="W26" s="17"/>
      <c r="X26" s="33"/>
      <c r="Y26" s="15"/>
      <c r="Z26" s="15"/>
      <c r="AA26" s="15"/>
      <c r="AB26" s="15"/>
      <c r="AC26" s="15"/>
      <c r="AD26" s="15"/>
      <c r="AE26" s="15"/>
      <c r="AF26" s="15"/>
      <c r="AG26" s="15"/>
      <c r="AH26" s="17"/>
      <c r="AI26" s="36"/>
      <c r="AJ26" s="6"/>
      <c r="AK26" s="7"/>
      <c r="AM26" s="48">
        <v>0</v>
      </c>
      <c r="AN26" s="49">
        <v>0</v>
      </c>
      <c r="AO26" s="50">
        <v>3</v>
      </c>
      <c r="AP26" s="51">
        <v>3</v>
      </c>
      <c r="AQ26" s="55">
        <v>3</v>
      </c>
      <c r="AR26" s="57">
        <v>3</v>
      </c>
      <c r="AS26" s="55">
        <v>0</v>
      </c>
      <c r="AT26" s="57">
        <v>0</v>
      </c>
      <c r="AU26" s="45"/>
      <c r="AV26" s="44"/>
    </row>
    <row r="27" spans="1:48" x14ac:dyDescent="0.25">
      <c r="A27" s="8">
        <f t="shared" si="0"/>
        <v>18</v>
      </c>
      <c r="B27" s="9" t="s">
        <v>32</v>
      </c>
      <c r="C27" s="4"/>
      <c r="D27" s="5"/>
      <c r="E27" s="114"/>
      <c r="F27" s="5"/>
      <c r="G27" s="5"/>
      <c r="H27" s="114"/>
      <c r="I27" s="30"/>
      <c r="J27" s="63">
        <v>99</v>
      </c>
      <c r="K27" s="114">
        <v>140</v>
      </c>
      <c r="L27" s="61">
        <v>180</v>
      </c>
      <c r="M27" s="61">
        <v>1240</v>
      </c>
      <c r="N27" s="114">
        <v>125</v>
      </c>
      <c r="O27" s="61">
        <v>245</v>
      </c>
      <c r="P27" s="30"/>
      <c r="Q27" s="123">
        <v>91</v>
      </c>
      <c r="R27" s="61">
        <v>212</v>
      </c>
      <c r="S27" s="61">
        <v>170</v>
      </c>
      <c r="T27" s="61">
        <v>220</v>
      </c>
      <c r="U27" s="61">
        <v>195</v>
      </c>
      <c r="V27" s="61">
        <v>278</v>
      </c>
      <c r="W27" s="17"/>
      <c r="X27" s="33"/>
      <c r="Y27" s="15"/>
      <c r="Z27" s="15"/>
      <c r="AA27" s="15"/>
      <c r="AB27" s="15"/>
      <c r="AC27" s="15"/>
      <c r="AD27" s="15"/>
      <c r="AE27" s="15"/>
      <c r="AF27" s="15"/>
      <c r="AG27" s="15"/>
      <c r="AH27" s="17"/>
      <c r="AI27" s="36"/>
      <c r="AJ27" s="6"/>
      <c r="AK27" s="7"/>
      <c r="AM27" s="48">
        <v>0</v>
      </c>
      <c r="AN27" s="49">
        <v>0</v>
      </c>
      <c r="AO27" s="50">
        <v>3</v>
      </c>
      <c r="AP27" s="51">
        <v>3</v>
      </c>
      <c r="AQ27" s="55">
        <v>3</v>
      </c>
      <c r="AR27" s="57">
        <v>3</v>
      </c>
      <c r="AS27" s="55">
        <v>0</v>
      </c>
      <c r="AT27" s="57">
        <v>0</v>
      </c>
      <c r="AU27" s="45"/>
      <c r="AV27" s="44"/>
    </row>
    <row r="28" spans="1:48" x14ac:dyDescent="0.25">
      <c r="A28" s="8">
        <f t="shared" si="0"/>
        <v>19</v>
      </c>
      <c r="B28" s="9" t="s">
        <v>33</v>
      </c>
      <c r="C28" s="4"/>
      <c r="D28" s="5"/>
      <c r="E28" s="114"/>
      <c r="F28" s="5"/>
      <c r="G28" s="5"/>
      <c r="H28" s="114"/>
      <c r="I28" s="30"/>
      <c r="J28" s="63">
        <v>24</v>
      </c>
      <c r="K28" s="114">
        <v>62</v>
      </c>
      <c r="L28" s="61">
        <v>35</v>
      </c>
      <c r="M28" s="61">
        <v>162</v>
      </c>
      <c r="N28" s="114">
        <v>28</v>
      </c>
      <c r="O28" s="61">
        <v>83</v>
      </c>
      <c r="P28" s="30"/>
      <c r="Q28" s="123">
        <v>57</v>
      </c>
      <c r="R28" s="61">
        <v>130</v>
      </c>
      <c r="S28" s="61">
        <v>40</v>
      </c>
      <c r="T28" s="61">
        <v>107</v>
      </c>
      <c r="U28" s="61">
        <v>27</v>
      </c>
      <c r="V28" s="61">
        <v>92</v>
      </c>
      <c r="W28" s="17"/>
      <c r="X28" s="33"/>
      <c r="Y28" s="15"/>
      <c r="Z28" s="15"/>
      <c r="AA28" s="15"/>
      <c r="AB28" s="15"/>
      <c r="AC28" s="15"/>
      <c r="AD28" s="15"/>
      <c r="AE28" s="15"/>
      <c r="AF28" s="15"/>
      <c r="AG28" s="15"/>
      <c r="AH28" s="17"/>
      <c r="AI28" s="36"/>
      <c r="AJ28" s="6"/>
      <c r="AK28" s="7"/>
      <c r="AM28" s="48">
        <v>0</v>
      </c>
      <c r="AN28" s="49">
        <v>0</v>
      </c>
      <c r="AO28" s="50">
        <v>3</v>
      </c>
      <c r="AP28" s="51">
        <v>3</v>
      </c>
      <c r="AQ28" s="55">
        <v>3</v>
      </c>
      <c r="AR28" s="57">
        <v>3</v>
      </c>
      <c r="AS28" s="55">
        <v>0</v>
      </c>
      <c r="AT28" s="57">
        <v>0</v>
      </c>
      <c r="AU28" s="45"/>
      <c r="AV28" s="44"/>
    </row>
    <row r="29" spans="1:48" ht="18.75" x14ac:dyDescent="0.3">
      <c r="A29" s="79"/>
      <c r="B29" s="108" t="s">
        <v>34</v>
      </c>
      <c r="C29" s="81"/>
      <c r="D29" s="82"/>
      <c r="E29" s="115"/>
      <c r="F29" s="82"/>
      <c r="G29" s="82"/>
      <c r="H29" s="115"/>
      <c r="I29" s="83"/>
      <c r="J29" s="81"/>
      <c r="K29" s="115"/>
      <c r="L29" s="82"/>
      <c r="M29" s="82"/>
      <c r="N29" s="115"/>
      <c r="O29" s="82"/>
      <c r="P29" s="83"/>
      <c r="Q29" s="124"/>
      <c r="R29" s="82"/>
      <c r="S29" s="82"/>
      <c r="T29" s="82"/>
      <c r="U29" s="82"/>
      <c r="V29" s="82"/>
      <c r="W29" s="84"/>
      <c r="X29" s="85"/>
      <c r="Y29" s="82"/>
      <c r="Z29" s="82"/>
      <c r="AA29" s="82"/>
      <c r="AB29" s="82"/>
      <c r="AC29" s="82"/>
      <c r="AD29" s="82"/>
      <c r="AE29" s="82"/>
      <c r="AF29" s="82"/>
      <c r="AG29" s="82"/>
      <c r="AH29" s="84"/>
      <c r="AI29" s="86"/>
      <c r="AJ29" s="87"/>
      <c r="AK29" s="88"/>
      <c r="AL29" s="89"/>
      <c r="AM29" s="102"/>
      <c r="AN29" s="103"/>
      <c r="AO29" s="102"/>
      <c r="AP29" s="103"/>
      <c r="AQ29" s="104"/>
      <c r="AR29" s="105"/>
      <c r="AS29" s="104"/>
      <c r="AT29" s="105"/>
      <c r="AU29" s="106"/>
      <c r="AV29" s="107"/>
    </row>
    <row r="30" spans="1:48" x14ac:dyDescent="0.25">
      <c r="A30" s="8">
        <v>20</v>
      </c>
      <c r="B30" s="9" t="s">
        <v>35</v>
      </c>
      <c r="C30" s="4"/>
      <c r="D30" s="5"/>
      <c r="E30" s="114"/>
      <c r="F30" s="5"/>
      <c r="G30" s="5"/>
      <c r="H30" s="114"/>
      <c r="I30" s="30"/>
      <c r="J30" s="63">
        <v>52.2</v>
      </c>
      <c r="K30" s="114">
        <v>56</v>
      </c>
      <c r="L30" s="61">
        <v>46</v>
      </c>
      <c r="M30" s="61">
        <v>49.3</v>
      </c>
      <c r="N30" s="114">
        <v>50</v>
      </c>
      <c r="O30" s="61">
        <v>63.3</v>
      </c>
      <c r="P30" s="30"/>
      <c r="Q30" s="123">
        <v>50</v>
      </c>
      <c r="R30" s="61">
        <v>53.7</v>
      </c>
      <c r="S30" s="61">
        <v>53.7</v>
      </c>
      <c r="T30" s="61">
        <v>65.599999999999994</v>
      </c>
      <c r="U30" s="61">
        <v>34.200000000000003</v>
      </c>
      <c r="V30" s="61">
        <v>39.200000000000003</v>
      </c>
      <c r="W30" s="17"/>
      <c r="X30" s="33"/>
      <c r="Y30" s="15"/>
      <c r="Z30" s="15"/>
      <c r="AA30" s="15"/>
      <c r="AB30" s="15"/>
      <c r="AC30" s="15"/>
      <c r="AD30" s="15"/>
      <c r="AE30" s="15"/>
      <c r="AF30" s="15"/>
      <c r="AG30" s="15"/>
      <c r="AH30" s="17"/>
      <c r="AI30" s="36"/>
      <c r="AJ30" s="6"/>
      <c r="AK30" s="7"/>
      <c r="AM30" s="48">
        <v>0</v>
      </c>
      <c r="AN30" s="49">
        <v>0</v>
      </c>
      <c r="AO30" s="50">
        <v>3</v>
      </c>
      <c r="AP30" s="51">
        <v>3</v>
      </c>
      <c r="AQ30" s="55">
        <v>3</v>
      </c>
      <c r="AR30" s="57">
        <v>3</v>
      </c>
      <c r="AS30" s="55">
        <v>0</v>
      </c>
      <c r="AT30" s="57">
        <v>0</v>
      </c>
      <c r="AU30" s="45"/>
      <c r="AV30" s="44"/>
    </row>
    <row r="31" spans="1:48" x14ac:dyDescent="0.25">
      <c r="A31" s="8">
        <f t="shared" si="0"/>
        <v>21</v>
      </c>
      <c r="B31" s="9" t="s">
        <v>36</v>
      </c>
      <c r="C31" s="4"/>
      <c r="D31" s="5"/>
      <c r="E31" s="114"/>
      <c r="F31" s="5"/>
      <c r="G31" s="5"/>
      <c r="H31" s="114"/>
      <c r="I31" s="30"/>
      <c r="J31" s="63">
        <v>47</v>
      </c>
      <c r="K31" s="114">
        <v>51.25</v>
      </c>
      <c r="L31" s="61">
        <v>41.64</v>
      </c>
      <c r="M31" s="61">
        <v>45.2</v>
      </c>
      <c r="N31" s="114">
        <v>51.7</v>
      </c>
      <c r="O31" s="61">
        <v>57.1</v>
      </c>
      <c r="P31" s="30"/>
      <c r="Q31" s="123">
        <v>45.37</v>
      </c>
      <c r="R31" s="61">
        <v>49.2</v>
      </c>
      <c r="S31" s="61">
        <v>45.37</v>
      </c>
      <c r="T31" s="61">
        <v>48.3</v>
      </c>
      <c r="U31" s="61">
        <v>32.200000000000003</v>
      </c>
      <c r="V31" s="61">
        <v>41</v>
      </c>
      <c r="W31" s="17"/>
      <c r="X31" s="33"/>
      <c r="Y31" s="15"/>
      <c r="Z31" s="15"/>
      <c r="AA31" s="15"/>
      <c r="AB31" s="15"/>
      <c r="AC31" s="15"/>
      <c r="AD31" s="15"/>
      <c r="AE31" s="15"/>
      <c r="AF31" s="15"/>
      <c r="AG31" s="15"/>
      <c r="AH31" s="17"/>
      <c r="AI31" s="36"/>
      <c r="AJ31" s="6"/>
      <c r="AK31" s="7"/>
      <c r="AM31" s="48">
        <v>0</v>
      </c>
      <c r="AN31" s="49">
        <v>0</v>
      </c>
      <c r="AO31" s="50">
        <v>3</v>
      </c>
      <c r="AP31" s="51">
        <v>3</v>
      </c>
      <c r="AQ31" s="55">
        <v>3</v>
      </c>
      <c r="AR31" s="57">
        <v>3</v>
      </c>
      <c r="AS31" s="55">
        <v>0</v>
      </c>
      <c r="AT31" s="57">
        <v>0</v>
      </c>
      <c r="AU31" s="45"/>
      <c r="AV31" s="44"/>
    </row>
    <row r="32" spans="1:48" ht="18.75" x14ac:dyDescent="0.3">
      <c r="A32" s="79"/>
      <c r="B32" s="108" t="s">
        <v>37</v>
      </c>
      <c r="C32" s="81"/>
      <c r="D32" s="82"/>
      <c r="E32" s="115"/>
      <c r="F32" s="82"/>
      <c r="G32" s="82"/>
      <c r="H32" s="115"/>
      <c r="I32" s="83"/>
      <c r="J32" s="81"/>
      <c r="K32" s="115"/>
      <c r="L32" s="82"/>
      <c r="M32" s="82"/>
      <c r="N32" s="115"/>
      <c r="O32" s="82"/>
      <c r="P32" s="83"/>
      <c r="Q32" s="124"/>
      <c r="R32" s="82"/>
      <c r="S32" s="82"/>
      <c r="T32" s="82"/>
      <c r="U32" s="82"/>
      <c r="V32" s="82"/>
      <c r="W32" s="84"/>
      <c r="X32" s="85"/>
      <c r="Y32" s="82"/>
      <c r="Z32" s="82"/>
      <c r="AA32" s="82"/>
      <c r="AB32" s="82"/>
      <c r="AC32" s="82"/>
      <c r="AD32" s="82"/>
      <c r="AE32" s="82"/>
      <c r="AF32" s="82"/>
      <c r="AG32" s="82"/>
      <c r="AH32" s="84"/>
      <c r="AI32" s="86"/>
      <c r="AJ32" s="87"/>
      <c r="AK32" s="88"/>
      <c r="AL32" s="89"/>
      <c r="AM32" s="102"/>
      <c r="AN32" s="103"/>
      <c r="AO32" s="102"/>
      <c r="AP32" s="103"/>
      <c r="AQ32" s="104"/>
      <c r="AR32" s="105"/>
      <c r="AS32" s="104"/>
      <c r="AT32" s="105"/>
      <c r="AU32" s="106"/>
      <c r="AV32" s="107"/>
    </row>
    <row r="33" spans="1:48" x14ac:dyDescent="0.25">
      <c r="A33" s="8">
        <v>22</v>
      </c>
      <c r="B33" s="9" t="s">
        <v>38</v>
      </c>
      <c r="C33" s="4"/>
      <c r="D33" s="5"/>
      <c r="E33" s="114"/>
      <c r="F33" s="5"/>
      <c r="G33" s="5"/>
      <c r="H33" s="114"/>
      <c r="I33" s="30"/>
      <c r="J33" s="63">
        <v>50</v>
      </c>
      <c r="K33" s="114">
        <v>53</v>
      </c>
      <c r="L33" s="61">
        <v>41</v>
      </c>
      <c r="M33" s="61">
        <v>51.3</v>
      </c>
      <c r="N33" s="114">
        <v>48</v>
      </c>
      <c r="O33" s="61">
        <v>59</v>
      </c>
      <c r="P33" s="30"/>
      <c r="Q33" s="123">
        <v>48.5</v>
      </c>
      <c r="R33" s="61">
        <v>56</v>
      </c>
      <c r="S33" s="61">
        <v>48</v>
      </c>
      <c r="T33" s="61">
        <v>64</v>
      </c>
      <c r="U33" s="61">
        <v>50</v>
      </c>
      <c r="V33" s="61">
        <v>50</v>
      </c>
      <c r="W33" s="17"/>
      <c r="X33" s="33"/>
      <c r="Y33" s="15"/>
      <c r="Z33" s="15"/>
      <c r="AA33" s="15"/>
      <c r="AB33" s="15"/>
      <c r="AC33" s="15"/>
      <c r="AD33" s="15"/>
      <c r="AE33" s="15"/>
      <c r="AF33" s="15"/>
      <c r="AG33" s="15"/>
      <c r="AH33" s="17"/>
      <c r="AI33" s="36"/>
      <c r="AJ33" s="6"/>
      <c r="AK33" s="7"/>
      <c r="AM33" s="48">
        <v>0</v>
      </c>
      <c r="AN33" s="49">
        <v>0</v>
      </c>
      <c r="AO33" s="50">
        <v>3</v>
      </c>
      <c r="AP33" s="51">
        <v>3</v>
      </c>
      <c r="AQ33" s="55">
        <v>3</v>
      </c>
      <c r="AR33" s="57">
        <v>3</v>
      </c>
      <c r="AS33" s="55">
        <v>0</v>
      </c>
      <c r="AT33" s="57">
        <v>0</v>
      </c>
      <c r="AU33" s="45"/>
      <c r="AV33" s="44"/>
    </row>
    <row r="34" spans="1:48" x14ac:dyDescent="0.25">
      <c r="A34" s="8">
        <f t="shared" si="0"/>
        <v>23</v>
      </c>
      <c r="B34" s="9" t="s">
        <v>39</v>
      </c>
      <c r="C34" s="4"/>
      <c r="D34" s="5"/>
      <c r="E34" s="114"/>
      <c r="F34" s="5"/>
      <c r="G34" s="5"/>
      <c r="H34" s="114"/>
      <c r="I34" s="30"/>
      <c r="J34" s="63">
        <v>208</v>
      </c>
      <c r="K34" s="114">
        <v>224</v>
      </c>
      <c r="L34" s="61">
        <v>220</v>
      </c>
      <c r="M34" s="61">
        <v>220</v>
      </c>
      <c r="N34" s="114">
        <v>216</v>
      </c>
      <c r="O34" s="61">
        <v>216</v>
      </c>
      <c r="P34" s="30"/>
      <c r="Q34" s="123">
        <v>225</v>
      </c>
      <c r="R34" s="61">
        <v>235</v>
      </c>
      <c r="S34" s="61">
        <v>226</v>
      </c>
      <c r="T34" s="61">
        <v>235</v>
      </c>
      <c r="U34" s="61">
        <v>216</v>
      </c>
      <c r="V34" s="61">
        <v>220</v>
      </c>
      <c r="W34" s="17"/>
      <c r="X34" s="33"/>
      <c r="Y34" s="15"/>
      <c r="Z34" s="15"/>
      <c r="AA34" s="15"/>
      <c r="AB34" s="15"/>
      <c r="AC34" s="15"/>
      <c r="AD34" s="15"/>
      <c r="AE34" s="15"/>
      <c r="AF34" s="15"/>
      <c r="AG34" s="15"/>
      <c r="AH34" s="17"/>
      <c r="AI34" s="36"/>
      <c r="AJ34" s="6"/>
      <c r="AK34" s="7"/>
      <c r="AM34" s="48">
        <v>0</v>
      </c>
      <c r="AN34" s="49">
        <v>0</v>
      </c>
      <c r="AO34" s="50">
        <v>3</v>
      </c>
      <c r="AP34" s="51">
        <v>3</v>
      </c>
      <c r="AQ34" s="55">
        <v>3</v>
      </c>
      <c r="AR34" s="57">
        <v>3</v>
      </c>
      <c r="AS34" s="55">
        <v>0</v>
      </c>
      <c r="AT34" s="57">
        <v>0</v>
      </c>
      <c r="AU34" s="45"/>
      <c r="AV34" s="44"/>
    </row>
    <row r="35" spans="1:48" x14ac:dyDescent="0.25">
      <c r="A35" s="8">
        <f t="shared" si="0"/>
        <v>24</v>
      </c>
      <c r="B35" s="9" t="s">
        <v>40</v>
      </c>
      <c r="C35" s="4"/>
      <c r="D35" s="5"/>
      <c r="E35" s="114"/>
      <c r="F35" s="5"/>
      <c r="G35" s="5"/>
      <c r="H35" s="114"/>
      <c r="I35" s="30"/>
      <c r="J35" s="63">
        <v>162</v>
      </c>
      <c r="K35" s="114">
        <v>500</v>
      </c>
      <c r="L35" s="61">
        <v>340</v>
      </c>
      <c r="M35" s="61">
        <v>525</v>
      </c>
      <c r="N35" s="114">
        <v>238</v>
      </c>
      <c r="O35" s="61">
        <v>520</v>
      </c>
      <c r="P35" s="30"/>
      <c r="Q35" s="123">
        <v>149</v>
      </c>
      <c r="R35" s="61">
        <v>419</v>
      </c>
      <c r="S35" s="61">
        <v>161</v>
      </c>
      <c r="T35" s="61">
        <v>677</v>
      </c>
      <c r="U35" s="61">
        <v>400</v>
      </c>
      <c r="V35" s="61">
        <v>400</v>
      </c>
      <c r="W35" s="17"/>
      <c r="X35" s="33"/>
      <c r="Y35" s="15"/>
      <c r="Z35" s="15"/>
      <c r="AA35" s="15"/>
      <c r="AB35" s="15"/>
      <c r="AC35" s="15"/>
      <c r="AD35" s="15"/>
      <c r="AE35" s="15"/>
      <c r="AF35" s="15"/>
      <c r="AG35" s="15"/>
      <c r="AH35" s="17"/>
      <c r="AI35" s="36"/>
      <c r="AJ35" s="6"/>
      <c r="AK35" s="7"/>
      <c r="AM35" s="48">
        <v>0</v>
      </c>
      <c r="AN35" s="49">
        <v>0</v>
      </c>
      <c r="AO35" s="50">
        <v>3</v>
      </c>
      <c r="AP35" s="51">
        <v>3</v>
      </c>
      <c r="AQ35" s="55">
        <v>3</v>
      </c>
      <c r="AR35" s="57">
        <v>3</v>
      </c>
      <c r="AS35" s="55">
        <v>0</v>
      </c>
      <c r="AT35" s="57">
        <v>0</v>
      </c>
      <c r="AU35" s="45"/>
      <c r="AV35" s="44"/>
    </row>
    <row r="36" spans="1:48" x14ac:dyDescent="0.25">
      <c r="A36" s="8">
        <f t="shared" si="0"/>
        <v>25</v>
      </c>
      <c r="B36" s="9" t="s">
        <v>41</v>
      </c>
      <c r="C36" s="4"/>
      <c r="D36" s="5"/>
      <c r="E36" s="114"/>
      <c r="F36" s="5"/>
      <c r="G36" s="5"/>
      <c r="H36" s="114"/>
      <c r="I36" s="30"/>
      <c r="J36" s="63">
        <v>52</v>
      </c>
      <c r="K36" s="114">
        <v>56</v>
      </c>
      <c r="L36" s="61">
        <v>58</v>
      </c>
      <c r="M36" s="61">
        <v>58</v>
      </c>
      <c r="N36" s="114">
        <v>25</v>
      </c>
      <c r="O36" s="61">
        <v>28</v>
      </c>
      <c r="P36" s="30"/>
      <c r="Q36" s="123">
        <v>47</v>
      </c>
      <c r="R36" s="61">
        <v>51.6</v>
      </c>
      <c r="S36" s="61">
        <v>60</v>
      </c>
      <c r="T36" s="61">
        <v>60</v>
      </c>
      <c r="U36" s="61">
        <v>56</v>
      </c>
      <c r="V36" s="61">
        <v>56</v>
      </c>
      <c r="W36" s="17"/>
      <c r="X36" s="33"/>
      <c r="Y36" s="15"/>
      <c r="Z36" s="15"/>
      <c r="AA36" s="15"/>
      <c r="AB36" s="15"/>
      <c r="AC36" s="15"/>
      <c r="AD36" s="15"/>
      <c r="AE36" s="15"/>
      <c r="AF36" s="15"/>
      <c r="AG36" s="15"/>
      <c r="AH36" s="17"/>
      <c r="AI36" s="36"/>
      <c r="AJ36" s="6"/>
      <c r="AK36" s="7"/>
      <c r="AM36" s="48">
        <v>0</v>
      </c>
      <c r="AN36" s="49">
        <v>0</v>
      </c>
      <c r="AO36" s="50">
        <v>3</v>
      </c>
      <c r="AP36" s="51">
        <v>3</v>
      </c>
      <c r="AQ36" s="55">
        <v>3</v>
      </c>
      <c r="AR36" s="57">
        <v>3</v>
      </c>
      <c r="AS36" s="55">
        <v>0</v>
      </c>
      <c r="AT36" s="57">
        <v>0</v>
      </c>
      <c r="AU36" s="45"/>
      <c r="AV36" s="44"/>
    </row>
    <row r="37" spans="1:48" x14ac:dyDescent="0.25">
      <c r="A37" s="8">
        <f t="shared" si="0"/>
        <v>26</v>
      </c>
      <c r="B37" s="9" t="s">
        <v>42</v>
      </c>
      <c r="C37" s="4"/>
      <c r="D37" s="5"/>
      <c r="E37" s="114"/>
      <c r="F37" s="5"/>
      <c r="G37" s="5"/>
      <c r="H37" s="114"/>
      <c r="I37" s="30"/>
      <c r="J37" s="63">
        <v>165</v>
      </c>
      <c r="K37" s="114">
        <v>216</v>
      </c>
      <c r="L37" s="61">
        <v>198</v>
      </c>
      <c r="M37" s="61">
        <v>198</v>
      </c>
      <c r="N37" s="114">
        <v>188</v>
      </c>
      <c r="O37" s="61">
        <v>196</v>
      </c>
      <c r="P37" s="30"/>
      <c r="Q37" s="123">
        <v>124.8</v>
      </c>
      <c r="R37" s="61">
        <v>197</v>
      </c>
      <c r="S37" s="61">
        <v>208</v>
      </c>
      <c r="T37" s="61">
        <v>208</v>
      </c>
      <c r="U37" s="61">
        <v>194</v>
      </c>
      <c r="V37" s="61">
        <v>194</v>
      </c>
      <c r="W37" s="17"/>
      <c r="X37" s="33"/>
      <c r="Y37" s="15"/>
      <c r="Z37" s="15"/>
      <c r="AA37" s="15"/>
      <c r="AB37" s="15"/>
      <c r="AC37" s="15"/>
      <c r="AD37" s="15"/>
      <c r="AE37" s="15"/>
      <c r="AF37" s="15"/>
      <c r="AG37" s="15"/>
      <c r="AH37" s="17"/>
      <c r="AI37" s="36"/>
      <c r="AJ37" s="6"/>
      <c r="AK37" s="7"/>
      <c r="AM37" s="48">
        <v>0</v>
      </c>
      <c r="AN37" s="49">
        <v>0</v>
      </c>
      <c r="AO37" s="50">
        <v>3</v>
      </c>
      <c r="AP37" s="51">
        <v>3</v>
      </c>
      <c r="AQ37" s="55">
        <v>3</v>
      </c>
      <c r="AR37" s="57">
        <v>3</v>
      </c>
      <c r="AS37" s="55">
        <v>0</v>
      </c>
      <c r="AT37" s="57">
        <v>0</v>
      </c>
      <c r="AU37" s="45"/>
      <c r="AV37" s="44"/>
    </row>
    <row r="38" spans="1:48" x14ac:dyDescent="0.25">
      <c r="A38" s="8">
        <f t="shared" si="0"/>
        <v>27</v>
      </c>
      <c r="B38" s="9" t="s">
        <v>43</v>
      </c>
      <c r="C38" s="4"/>
      <c r="D38" s="5"/>
      <c r="E38" s="114"/>
      <c r="F38" s="5"/>
      <c r="G38" s="5"/>
      <c r="H38" s="114"/>
      <c r="I38" s="30"/>
      <c r="J38" s="63">
        <v>327</v>
      </c>
      <c r="K38" s="114">
        <v>380</v>
      </c>
      <c r="L38" s="61">
        <v>380</v>
      </c>
      <c r="M38" s="61">
        <v>420</v>
      </c>
      <c r="N38" s="114">
        <v>376</v>
      </c>
      <c r="O38" s="61">
        <v>564</v>
      </c>
      <c r="P38" s="30"/>
      <c r="Q38" s="123">
        <v>363</v>
      </c>
      <c r="R38" s="61">
        <v>471</v>
      </c>
      <c r="S38" s="61">
        <v>310</v>
      </c>
      <c r="T38" s="61">
        <v>405</v>
      </c>
      <c r="U38" s="61">
        <v>361</v>
      </c>
      <c r="V38" s="61">
        <v>361</v>
      </c>
      <c r="W38" s="17"/>
      <c r="X38" s="33"/>
      <c r="Y38" s="15"/>
      <c r="Z38" s="15"/>
      <c r="AA38" s="15"/>
      <c r="AB38" s="15"/>
      <c r="AC38" s="15"/>
      <c r="AD38" s="15"/>
      <c r="AE38" s="15"/>
      <c r="AF38" s="15"/>
      <c r="AG38" s="15"/>
      <c r="AH38" s="17"/>
      <c r="AI38" s="36"/>
      <c r="AJ38" s="6"/>
      <c r="AK38" s="7"/>
      <c r="AM38" s="48">
        <v>0</v>
      </c>
      <c r="AN38" s="49">
        <v>0</v>
      </c>
      <c r="AO38" s="50">
        <v>3</v>
      </c>
      <c r="AP38" s="51">
        <v>3</v>
      </c>
      <c r="AQ38" s="55">
        <v>3</v>
      </c>
      <c r="AR38" s="57">
        <v>3</v>
      </c>
      <c r="AS38" s="55">
        <v>0</v>
      </c>
      <c r="AT38" s="57">
        <v>0</v>
      </c>
      <c r="AU38" s="45"/>
      <c r="AV38" s="44"/>
    </row>
    <row r="39" spans="1:48" ht="18.75" x14ac:dyDescent="0.3">
      <c r="A39" s="79"/>
      <c r="B39" s="108" t="s">
        <v>44</v>
      </c>
      <c r="C39" s="81"/>
      <c r="D39" s="82"/>
      <c r="E39" s="115"/>
      <c r="F39" s="82"/>
      <c r="G39" s="82"/>
      <c r="H39" s="115"/>
      <c r="I39" s="83"/>
      <c r="J39" s="81"/>
      <c r="K39" s="115"/>
      <c r="L39" s="82"/>
      <c r="M39" s="82"/>
      <c r="N39" s="115"/>
      <c r="O39" s="82"/>
      <c r="P39" s="83"/>
      <c r="Q39" s="124"/>
      <c r="R39" s="82"/>
      <c r="S39" s="82"/>
      <c r="T39" s="82"/>
      <c r="U39" s="82"/>
      <c r="V39" s="82"/>
      <c r="W39" s="84"/>
      <c r="X39" s="85"/>
      <c r="Y39" s="82"/>
      <c r="Z39" s="82"/>
      <c r="AA39" s="82"/>
      <c r="AB39" s="82"/>
      <c r="AC39" s="82"/>
      <c r="AD39" s="82"/>
      <c r="AE39" s="82"/>
      <c r="AF39" s="82"/>
      <c r="AG39" s="82"/>
      <c r="AH39" s="84"/>
      <c r="AI39" s="86"/>
      <c r="AJ39" s="87"/>
      <c r="AK39" s="88"/>
      <c r="AL39" s="89"/>
      <c r="AM39" s="102"/>
      <c r="AN39" s="103"/>
      <c r="AO39" s="102"/>
      <c r="AP39" s="103"/>
      <c r="AQ39" s="104"/>
      <c r="AR39" s="105"/>
      <c r="AS39" s="104"/>
      <c r="AT39" s="105"/>
      <c r="AU39" s="106"/>
      <c r="AV39" s="107"/>
    </row>
    <row r="40" spans="1:48" x14ac:dyDescent="0.25">
      <c r="A40" s="8">
        <v>28</v>
      </c>
      <c r="B40" s="9" t="s">
        <v>45</v>
      </c>
      <c r="C40" s="4"/>
      <c r="D40" s="5"/>
      <c r="E40" s="114"/>
      <c r="F40" s="5"/>
      <c r="G40" s="5"/>
      <c r="H40" s="114"/>
      <c r="I40" s="30"/>
      <c r="J40" s="63">
        <v>28</v>
      </c>
      <c r="K40" s="114">
        <v>28</v>
      </c>
      <c r="L40" s="61">
        <v>25</v>
      </c>
      <c r="M40" s="61">
        <v>25</v>
      </c>
      <c r="N40" s="114">
        <v>33</v>
      </c>
      <c r="O40" s="61">
        <v>33</v>
      </c>
      <c r="P40" s="30"/>
      <c r="Q40" s="123">
        <v>25</v>
      </c>
      <c r="R40" s="61">
        <v>25</v>
      </c>
      <c r="S40" s="61">
        <v>26</v>
      </c>
      <c r="T40" s="61">
        <v>26</v>
      </c>
      <c r="U40" s="61">
        <v>60</v>
      </c>
      <c r="V40" s="61">
        <v>60</v>
      </c>
      <c r="W40" s="17"/>
      <c r="X40" s="33"/>
      <c r="Y40" s="15"/>
      <c r="Z40" s="15"/>
      <c r="AA40" s="15"/>
      <c r="AB40" s="15"/>
      <c r="AC40" s="15"/>
      <c r="AD40" s="15"/>
      <c r="AE40" s="15"/>
      <c r="AF40" s="15"/>
      <c r="AG40" s="15"/>
      <c r="AH40" s="17"/>
      <c r="AI40" s="36"/>
      <c r="AJ40" s="6"/>
      <c r="AK40" s="7"/>
      <c r="AM40" s="48">
        <v>0</v>
      </c>
      <c r="AN40" s="49">
        <v>0</v>
      </c>
      <c r="AO40" s="50">
        <v>3</v>
      </c>
      <c r="AP40" s="51">
        <v>3</v>
      </c>
      <c r="AQ40" s="55">
        <v>3</v>
      </c>
      <c r="AR40" s="57">
        <v>3</v>
      </c>
      <c r="AS40" s="55">
        <v>0</v>
      </c>
      <c r="AT40" s="57">
        <v>0</v>
      </c>
      <c r="AU40" s="45"/>
      <c r="AV40" s="44"/>
    </row>
    <row r="41" spans="1:48" x14ac:dyDescent="0.25">
      <c r="A41" s="8">
        <f t="shared" si="0"/>
        <v>29</v>
      </c>
      <c r="B41" s="9" t="s">
        <v>46</v>
      </c>
      <c r="C41" s="4"/>
      <c r="D41" s="5"/>
      <c r="E41" s="114"/>
      <c r="F41" s="5"/>
      <c r="G41" s="5"/>
      <c r="H41" s="114"/>
      <c r="I41" s="30"/>
      <c r="J41" s="63">
        <v>45</v>
      </c>
      <c r="K41" s="114">
        <v>45</v>
      </c>
      <c r="L41" s="61">
        <v>40</v>
      </c>
      <c r="M41" s="61">
        <v>40</v>
      </c>
      <c r="N41" s="114">
        <v>37</v>
      </c>
      <c r="O41" s="61">
        <v>37</v>
      </c>
      <c r="P41" s="30"/>
      <c r="Q41" s="123">
        <v>38</v>
      </c>
      <c r="R41" s="61">
        <v>38</v>
      </c>
      <c r="S41" s="61">
        <v>33</v>
      </c>
      <c r="T41" s="61">
        <v>33</v>
      </c>
      <c r="U41" s="61">
        <v>38</v>
      </c>
      <c r="V41" s="61">
        <v>38</v>
      </c>
      <c r="W41" s="17"/>
      <c r="X41" s="33"/>
      <c r="Y41" s="15"/>
      <c r="Z41" s="15"/>
      <c r="AA41" s="15"/>
      <c r="AB41" s="15"/>
      <c r="AC41" s="15"/>
      <c r="AD41" s="15"/>
      <c r="AE41" s="15"/>
      <c r="AF41" s="15"/>
      <c r="AG41" s="15"/>
      <c r="AH41" s="17"/>
      <c r="AI41" s="36"/>
      <c r="AJ41" s="6"/>
      <c r="AK41" s="7"/>
      <c r="AM41" s="48">
        <v>0</v>
      </c>
      <c r="AN41" s="49">
        <v>0</v>
      </c>
      <c r="AO41" s="50">
        <v>3</v>
      </c>
      <c r="AP41" s="51">
        <v>3</v>
      </c>
      <c r="AQ41" s="55">
        <v>3</v>
      </c>
      <c r="AR41" s="57">
        <v>3</v>
      </c>
      <c r="AS41" s="55">
        <v>0</v>
      </c>
      <c r="AT41" s="57">
        <v>0</v>
      </c>
      <c r="AU41" s="45"/>
      <c r="AV41" s="44"/>
    </row>
    <row r="42" spans="1:48" x14ac:dyDescent="0.25">
      <c r="A42" s="8">
        <f t="shared" si="0"/>
        <v>30</v>
      </c>
      <c r="B42" s="9" t="s">
        <v>47</v>
      </c>
      <c r="C42" s="4"/>
      <c r="D42" s="5"/>
      <c r="E42" s="114"/>
      <c r="F42" s="5"/>
      <c r="G42" s="5"/>
      <c r="H42" s="114"/>
      <c r="I42" s="30"/>
      <c r="J42" s="63">
        <v>30</v>
      </c>
      <c r="K42" s="114">
        <v>30</v>
      </c>
      <c r="L42" s="61">
        <v>35</v>
      </c>
      <c r="M42" s="61">
        <v>35</v>
      </c>
      <c r="N42" s="114">
        <v>34</v>
      </c>
      <c r="O42" s="61">
        <v>34</v>
      </c>
      <c r="P42" s="30"/>
      <c r="Q42" s="123">
        <v>38</v>
      </c>
      <c r="R42" s="61">
        <v>38</v>
      </c>
      <c r="S42" s="61">
        <v>28</v>
      </c>
      <c r="T42" s="61">
        <v>35</v>
      </c>
      <c r="U42" s="61">
        <v>38</v>
      </c>
      <c r="V42" s="61">
        <v>38</v>
      </c>
      <c r="W42" s="17"/>
      <c r="X42" s="33"/>
      <c r="Y42" s="15"/>
      <c r="Z42" s="15"/>
      <c r="AA42" s="15"/>
      <c r="AB42" s="15"/>
      <c r="AC42" s="15"/>
      <c r="AD42" s="15"/>
      <c r="AE42" s="15"/>
      <c r="AF42" s="15"/>
      <c r="AG42" s="15"/>
      <c r="AH42" s="17"/>
      <c r="AI42" s="36"/>
      <c r="AJ42" s="6"/>
      <c r="AK42" s="7"/>
      <c r="AM42" s="48">
        <v>0</v>
      </c>
      <c r="AN42" s="49">
        <v>0</v>
      </c>
      <c r="AO42" s="50">
        <v>3</v>
      </c>
      <c r="AP42" s="51">
        <v>3</v>
      </c>
      <c r="AQ42" s="55">
        <v>3</v>
      </c>
      <c r="AR42" s="57">
        <v>3</v>
      </c>
      <c r="AS42" s="55">
        <v>0</v>
      </c>
      <c r="AT42" s="57">
        <v>0</v>
      </c>
      <c r="AU42" s="45"/>
      <c r="AV42" s="44"/>
    </row>
    <row r="43" spans="1:48" x14ac:dyDescent="0.25">
      <c r="A43" s="8">
        <f t="shared" si="0"/>
        <v>31</v>
      </c>
      <c r="B43" s="9" t="s">
        <v>48</v>
      </c>
      <c r="C43" s="4"/>
      <c r="D43" s="5"/>
      <c r="E43" s="114"/>
      <c r="F43" s="5"/>
      <c r="G43" s="5"/>
      <c r="H43" s="114"/>
      <c r="I43" s="30"/>
      <c r="J43" s="63">
        <v>35</v>
      </c>
      <c r="K43" s="114">
        <v>35</v>
      </c>
      <c r="L43" s="61">
        <v>40</v>
      </c>
      <c r="M43" s="61">
        <v>40</v>
      </c>
      <c r="N43" s="114">
        <v>59</v>
      </c>
      <c r="O43" s="61">
        <v>59</v>
      </c>
      <c r="P43" s="30"/>
      <c r="Q43" s="123">
        <v>44</v>
      </c>
      <c r="R43" s="61">
        <v>44</v>
      </c>
      <c r="S43" s="61">
        <v>46</v>
      </c>
      <c r="T43" s="61">
        <v>65</v>
      </c>
      <c r="U43" s="61">
        <v>47</v>
      </c>
      <c r="V43" s="61">
        <v>73</v>
      </c>
      <c r="W43" s="17"/>
      <c r="X43" s="33"/>
      <c r="Y43" s="15"/>
      <c r="Z43" s="15"/>
      <c r="AA43" s="15"/>
      <c r="AB43" s="15"/>
      <c r="AC43" s="15"/>
      <c r="AD43" s="15"/>
      <c r="AE43" s="15"/>
      <c r="AF43" s="15"/>
      <c r="AG43" s="15"/>
      <c r="AH43" s="17"/>
      <c r="AI43" s="36"/>
      <c r="AJ43" s="6"/>
      <c r="AK43" s="7"/>
      <c r="AM43" s="48">
        <v>0</v>
      </c>
      <c r="AN43" s="49">
        <v>0</v>
      </c>
      <c r="AO43" s="50">
        <v>3</v>
      </c>
      <c r="AP43" s="51">
        <v>3</v>
      </c>
      <c r="AQ43" s="55">
        <v>3</v>
      </c>
      <c r="AR43" s="57">
        <v>3</v>
      </c>
      <c r="AS43" s="55">
        <v>0</v>
      </c>
      <c r="AT43" s="57">
        <v>0</v>
      </c>
      <c r="AU43" s="45"/>
      <c r="AV43" s="44"/>
    </row>
    <row r="44" spans="1:48" x14ac:dyDescent="0.25">
      <c r="A44" s="8">
        <f t="shared" si="0"/>
        <v>32</v>
      </c>
      <c r="B44" s="9" t="s">
        <v>49</v>
      </c>
      <c r="C44" s="4"/>
      <c r="D44" s="5"/>
      <c r="E44" s="114"/>
      <c r="F44" s="5"/>
      <c r="G44" s="5"/>
      <c r="H44" s="114"/>
      <c r="I44" s="30"/>
      <c r="J44" s="63">
        <v>75</v>
      </c>
      <c r="K44" s="114">
        <v>90</v>
      </c>
      <c r="L44" s="61">
        <v>90</v>
      </c>
      <c r="M44" s="61">
        <v>90</v>
      </c>
      <c r="N44" s="114">
        <v>85</v>
      </c>
      <c r="O44" s="61">
        <v>85</v>
      </c>
      <c r="P44" s="30"/>
      <c r="Q44" s="123">
        <v>88</v>
      </c>
      <c r="R44" s="61">
        <v>88</v>
      </c>
      <c r="S44" s="61">
        <v>85</v>
      </c>
      <c r="T44" s="61">
        <v>95</v>
      </c>
      <c r="U44" s="61">
        <v>99</v>
      </c>
      <c r="V44" s="61">
        <v>99</v>
      </c>
      <c r="W44" s="17"/>
      <c r="X44" s="33"/>
      <c r="Y44" s="15"/>
      <c r="Z44" s="15"/>
      <c r="AA44" s="15"/>
      <c r="AB44" s="15"/>
      <c r="AC44" s="15"/>
      <c r="AD44" s="15"/>
      <c r="AE44" s="15"/>
      <c r="AF44" s="15"/>
      <c r="AG44" s="15"/>
      <c r="AH44" s="17"/>
      <c r="AI44" s="36"/>
      <c r="AJ44" s="6"/>
      <c r="AK44" s="7"/>
      <c r="AM44" s="48">
        <v>0</v>
      </c>
      <c r="AN44" s="49">
        <v>0</v>
      </c>
      <c r="AO44" s="50">
        <v>3</v>
      </c>
      <c r="AP44" s="51">
        <v>3</v>
      </c>
      <c r="AQ44" s="55">
        <v>3</v>
      </c>
      <c r="AR44" s="57">
        <v>3</v>
      </c>
      <c r="AS44" s="55">
        <v>0</v>
      </c>
      <c r="AT44" s="57">
        <v>0</v>
      </c>
      <c r="AU44" s="45"/>
      <c r="AV44" s="44"/>
    </row>
    <row r="45" spans="1:48" x14ac:dyDescent="0.25">
      <c r="A45" s="8">
        <f t="shared" si="0"/>
        <v>33</v>
      </c>
      <c r="B45" s="9" t="s">
        <v>50</v>
      </c>
      <c r="C45" s="4"/>
      <c r="D45" s="5"/>
      <c r="E45" s="114"/>
      <c r="F45" s="5"/>
      <c r="G45" s="5"/>
      <c r="H45" s="114"/>
      <c r="I45" s="30"/>
      <c r="J45" s="63">
        <v>100</v>
      </c>
      <c r="K45" s="114">
        <v>130</v>
      </c>
      <c r="L45" s="61">
        <v>143</v>
      </c>
      <c r="M45" s="61">
        <v>143</v>
      </c>
      <c r="N45" s="114">
        <v>72</v>
      </c>
      <c r="O45" s="61">
        <v>72</v>
      </c>
      <c r="P45" s="30"/>
      <c r="Q45" s="123">
        <v>117</v>
      </c>
      <c r="R45" s="61">
        <v>117</v>
      </c>
      <c r="S45" s="61">
        <v>95</v>
      </c>
      <c r="T45" s="61">
        <v>115</v>
      </c>
      <c r="U45" s="61">
        <v>92</v>
      </c>
      <c r="V45" s="61">
        <v>92</v>
      </c>
      <c r="W45" s="17"/>
      <c r="X45" s="33"/>
      <c r="Y45" s="15"/>
      <c r="Z45" s="15"/>
      <c r="AA45" s="15"/>
      <c r="AB45" s="15"/>
      <c r="AC45" s="15"/>
      <c r="AD45" s="15"/>
      <c r="AE45" s="15"/>
      <c r="AF45" s="15"/>
      <c r="AG45" s="15"/>
      <c r="AH45" s="17"/>
      <c r="AI45" s="36"/>
      <c r="AJ45" s="6"/>
      <c r="AK45" s="7"/>
      <c r="AM45" s="48">
        <v>0</v>
      </c>
      <c r="AN45" s="49">
        <v>0</v>
      </c>
      <c r="AO45" s="50">
        <v>3</v>
      </c>
      <c r="AP45" s="51">
        <v>3</v>
      </c>
      <c r="AQ45" s="55">
        <v>3</v>
      </c>
      <c r="AR45" s="57">
        <v>3</v>
      </c>
      <c r="AS45" s="55">
        <v>0</v>
      </c>
      <c r="AT45" s="57">
        <v>0</v>
      </c>
      <c r="AU45" s="45"/>
      <c r="AV45" s="44"/>
    </row>
    <row r="46" spans="1:48" x14ac:dyDescent="0.25">
      <c r="A46" s="8">
        <f t="shared" si="0"/>
        <v>34</v>
      </c>
      <c r="B46" s="9" t="s">
        <v>51</v>
      </c>
      <c r="C46" s="4"/>
      <c r="D46" s="5"/>
      <c r="E46" s="114"/>
      <c r="F46" s="5"/>
      <c r="G46" s="5"/>
      <c r="H46" s="114"/>
      <c r="I46" s="30"/>
      <c r="J46" s="63">
        <v>190</v>
      </c>
      <c r="K46" s="114">
        <v>190</v>
      </c>
      <c r="L46" s="61">
        <v>300</v>
      </c>
      <c r="M46" s="61">
        <v>300</v>
      </c>
      <c r="N46" s="114">
        <v>85</v>
      </c>
      <c r="O46" s="61">
        <v>85</v>
      </c>
      <c r="P46" s="30"/>
      <c r="Q46" s="123">
        <v>100</v>
      </c>
      <c r="R46" s="61">
        <v>100</v>
      </c>
      <c r="S46" s="61">
        <v>290</v>
      </c>
      <c r="T46" s="61">
        <v>290</v>
      </c>
      <c r="U46" s="61"/>
      <c r="V46" s="61"/>
      <c r="W46" s="17"/>
      <c r="X46" s="33"/>
      <c r="Y46" s="15"/>
      <c r="Z46" s="15"/>
      <c r="AA46" s="15"/>
      <c r="AB46" s="15"/>
      <c r="AC46" s="15"/>
      <c r="AD46" s="15"/>
      <c r="AE46" s="15"/>
      <c r="AF46" s="15"/>
      <c r="AG46" s="15"/>
      <c r="AH46" s="17"/>
      <c r="AI46" s="36"/>
      <c r="AJ46" s="6"/>
      <c r="AK46" s="7"/>
      <c r="AM46" s="48">
        <v>0</v>
      </c>
      <c r="AN46" s="49">
        <v>0</v>
      </c>
      <c r="AO46" s="50">
        <v>3</v>
      </c>
      <c r="AP46" s="51">
        <v>3</v>
      </c>
      <c r="AQ46" s="55">
        <v>3</v>
      </c>
      <c r="AR46" s="57">
        <v>3</v>
      </c>
      <c r="AS46" s="55">
        <v>0</v>
      </c>
      <c r="AT46" s="57">
        <v>0</v>
      </c>
      <c r="AU46" s="45"/>
      <c r="AV46" s="44"/>
    </row>
    <row r="47" spans="1:48" ht="18.75" x14ac:dyDescent="0.3">
      <c r="A47" s="79"/>
      <c r="B47" s="108" t="s">
        <v>52</v>
      </c>
      <c r="C47" s="81"/>
      <c r="D47" s="82"/>
      <c r="E47" s="115"/>
      <c r="F47" s="82"/>
      <c r="G47" s="82"/>
      <c r="H47" s="115"/>
      <c r="I47" s="83"/>
      <c r="J47" s="81"/>
      <c r="K47" s="115"/>
      <c r="L47" s="82"/>
      <c r="M47" s="82"/>
      <c r="N47" s="115"/>
      <c r="O47" s="82"/>
      <c r="P47" s="83"/>
      <c r="Q47" s="124"/>
      <c r="R47" s="82"/>
      <c r="S47" s="82"/>
      <c r="T47" s="82"/>
      <c r="U47" s="82"/>
      <c r="V47" s="82"/>
      <c r="W47" s="84"/>
      <c r="X47" s="85"/>
      <c r="Y47" s="82"/>
      <c r="Z47" s="82"/>
      <c r="AA47" s="82"/>
      <c r="AB47" s="82"/>
      <c r="AC47" s="82"/>
      <c r="AD47" s="82"/>
      <c r="AE47" s="82"/>
      <c r="AF47" s="82"/>
      <c r="AG47" s="82"/>
      <c r="AH47" s="84"/>
      <c r="AI47" s="86"/>
      <c r="AJ47" s="87"/>
      <c r="AK47" s="88"/>
      <c r="AL47" s="89"/>
      <c r="AM47" s="102"/>
      <c r="AN47" s="103"/>
      <c r="AO47" s="102"/>
      <c r="AP47" s="103"/>
      <c r="AQ47" s="104"/>
      <c r="AR47" s="105"/>
      <c r="AS47" s="104"/>
      <c r="AT47" s="105"/>
      <c r="AU47" s="106"/>
      <c r="AV47" s="107"/>
    </row>
    <row r="48" spans="1:48" x14ac:dyDescent="0.25">
      <c r="A48" s="8">
        <v>35</v>
      </c>
      <c r="B48" s="9" t="s">
        <v>53</v>
      </c>
      <c r="C48" s="4"/>
      <c r="D48" s="5"/>
      <c r="E48" s="114"/>
      <c r="F48" s="5"/>
      <c r="G48" s="5"/>
      <c r="H48" s="114"/>
      <c r="I48" s="30"/>
      <c r="J48" s="63">
        <v>115</v>
      </c>
      <c r="K48" s="114">
        <v>115</v>
      </c>
      <c r="L48" s="61">
        <v>117</v>
      </c>
      <c r="M48" s="61">
        <v>129</v>
      </c>
      <c r="N48" s="114">
        <v>94</v>
      </c>
      <c r="O48" s="61">
        <v>125</v>
      </c>
      <c r="P48" s="30"/>
      <c r="Q48" s="123">
        <v>98</v>
      </c>
      <c r="R48" s="61">
        <v>138</v>
      </c>
      <c r="S48" s="61">
        <v>91</v>
      </c>
      <c r="T48" s="61">
        <v>170</v>
      </c>
      <c r="U48" s="61">
        <v>99</v>
      </c>
      <c r="V48" s="61">
        <v>99</v>
      </c>
      <c r="W48" s="17"/>
      <c r="X48" s="33"/>
      <c r="Y48" s="15"/>
      <c r="Z48" s="15"/>
      <c r="AA48" s="15"/>
      <c r="AB48" s="15"/>
      <c r="AC48" s="15"/>
      <c r="AD48" s="15"/>
      <c r="AE48" s="15"/>
      <c r="AF48" s="15"/>
      <c r="AG48" s="15"/>
      <c r="AH48" s="17"/>
      <c r="AI48" s="36"/>
      <c r="AJ48" s="6"/>
      <c r="AK48" s="7"/>
      <c r="AM48" s="48">
        <v>0</v>
      </c>
      <c r="AN48" s="49">
        <v>0</v>
      </c>
      <c r="AO48" s="50">
        <v>3</v>
      </c>
      <c r="AP48" s="51">
        <v>3</v>
      </c>
      <c r="AQ48" s="55">
        <v>3</v>
      </c>
      <c r="AR48" s="57">
        <v>3</v>
      </c>
      <c r="AS48" s="55">
        <v>0</v>
      </c>
      <c r="AT48" s="57">
        <v>0</v>
      </c>
      <c r="AU48" s="45"/>
      <c r="AV48" s="44"/>
    </row>
    <row r="49" spans="1:48" x14ac:dyDescent="0.25">
      <c r="A49" s="8">
        <f t="shared" si="0"/>
        <v>36</v>
      </c>
      <c r="B49" s="9" t="s">
        <v>54</v>
      </c>
      <c r="C49" s="4"/>
      <c r="D49" s="5"/>
      <c r="E49" s="114"/>
      <c r="F49" s="5"/>
      <c r="G49" s="5"/>
      <c r="H49" s="114"/>
      <c r="I49" s="30"/>
      <c r="J49" s="63">
        <v>95</v>
      </c>
      <c r="K49" s="114">
        <v>102</v>
      </c>
      <c r="L49" s="61">
        <v>92</v>
      </c>
      <c r="M49" s="61">
        <v>92</v>
      </c>
      <c r="N49" s="114">
        <v>75</v>
      </c>
      <c r="O49" s="61">
        <v>75</v>
      </c>
      <c r="P49" s="30"/>
      <c r="Q49" s="123">
        <v>90</v>
      </c>
      <c r="R49" s="61">
        <v>90</v>
      </c>
      <c r="S49" s="61">
        <v>80</v>
      </c>
      <c r="T49" s="61">
        <v>91</v>
      </c>
      <c r="U49" s="61">
        <v>86</v>
      </c>
      <c r="V49" s="61">
        <v>86</v>
      </c>
      <c r="W49" s="17"/>
      <c r="X49" s="33"/>
      <c r="Y49" s="15"/>
      <c r="Z49" s="15"/>
      <c r="AA49" s="15"/>
      <c r="AB49" s="15"/>
      <c r="AC49" s="15"/>
      <c r="AD49" s="15"/>
      <c r="AE49" s="15"/>
      <c r="AF49" s="15"/>
      <c r="AG49" s="15"/>
      <c r="AH49" s="17"/>
      <c r="AI49" s="36"/>
      <c r="AJ49" s="6"/>
      <c r="AK49" s="7"/>
      <c r="AM49" s="48">
        <v>0</v>
      </c>
      <c r="AN49" s="49">
        <v>0</v>
      </c>
      <c r="AO49" s="50">
        <v>3</v>
      </c>
      <c r="AP49" s="51">
        <v>3</v>
      </c>
      <c r="AQ49" s="55">
        <v>3</v>
      </c>
      <c r="AR49" s="57">
        <v>3</v>
      </c>
      <c r="AS49" s="55">
        <v>0</v>
      </c>
      <c r="AT49" s="57">
        <v>0</v>
      </c>
      <c r="AU49" s="45"/>
      <c r="AV49" s="44"/>
    </row>
    <row r="50" spans="1:48" x14ac:dyDescent="0.25">
      <c r="A50" s="8">
        <f t="shared" si="0"/>
        <v>37</v>
      </c>
      <c r="B50" s="9" t="s">
        <v>55</v>
      </c>
      <c r="C50" s="4"/>
      <c r="D50" s="5"/>
      <c r="E50" s="114"/>
      <c r="F50" s="5"/>
      <c r="G50" s="5"/>
      <c r="H50" s="114"/>
      <c r="I50" s="30"/>
      <c r="J50" s="63">
        <v>200</v>
      </c>
      <c r="K50" s="114">
        <v>200</v>
      </c>
      <c r="L50" s="61"/>
      <c r="M50" s="61"/>
      <c r="N50" s="114">
        <v>175</v>
      </c>
      <c r="O50" s="61">
        <v>175</v>
      </c>
      <c r="P50" s="30"/>
      <c r="Q50" s="123">
        <v>225</v>
      </c>
      <c r="R50" s="61">
        <v>225</v>
      </c>
      <c r="S50" s="61">
        <v>170</v>
      </c>
      <c r="T50" s="61">
        <v>170</v>
      </c>
      <c r="U50" s="61">
        <v>144</v>
      </c>
      <c r="V50" s="61">
        <v>144</v>
      </c>
      <c r="W50" s="17"/>
      <c r="X50" s="33"/>
      <c r="Y50" s="15"/>
      <c r="Z50" s="15"/>
      <c r="AA50" s="15"/>
      <c r="AB50" s="15"/>
      <c r="AC50" s="15"/>
      <c r="AD50" s="15"/>
      <c r="AE50" s="15"/>
      <c r="AF50" s="15"/>
      <c r="AG50" s="15"/>
      <c r="AH50" s="17"/>
      <c r="AI50" s="36"/>
      <c r="AJ50" s="6"/>
      <c r="AK50" s="7"/>
      <c r="AM50" s="48">
        <v>0</v>
      </c>
      <c r="AN50" s="49">
        <v>0</v>
      </c>
      <c r="AO50" s="50">
        <v>3</v>
      </c>
      <c r="AP50" s="51">
        <v>2</v>
      </c>
      <c r="AQ50" s="55">
        <v>3</v>
      </c>
      <c r="AR50" s="57">
        <v>2</v>
      </c>
      <c r="AS50" s="55">
        <v>0</v>
      </c>
      <c r="AT50" s="57">
        <v>0</v>
      </c>
      <c r="AU50" s="45"/>
      <c r="AV50" s="44"/>
    </row>
    <row r="51" spans="1:48" x14ac:dyDescent="0.25">
      <c r="A51" s="8">
        <f t="shared" si="0"/>
        <v>38</v>
      </c>
      <c r="B51" s="9" t="s">
        <v>56</v>
      </c>
      <c r="C51" s="4"/>
      <c r="D51" s="5"/>
      <c r="E51" s="114"/>
      <c r="F51" s="5"/>
      <c r="G51" s="5"/>
      <c r="H51" s="114"/>
      <c r="I51" s="30"/>
      <c r="J51" s="63">
        <v>115</v>
      </c>
      <c r="K51" s="114">
        <v>118</v>
      </c>
      <c r="L51" s="61">
        <v>130</v>
      </c>
      <c r="M51" s="61">
        <v>130</v>
      </c>
      <c r="N51" s="114">
        <v>82</v>
      </c>
      <c r="O51" s="61">
        <v>82</v>
      </c>
      <c r="P51" s="30"/>
      <c r="Q51" s="123">
        <v>98</v>
      </c>
      <c r="R51" s="61">
        <v>98</v>
      </c>
      <c r="S51" s="61">
        <v>72</v>
      </c>
      <c r="T51" s="61">
        <v>80</v>
      </c>
      <c r="U51" s="61">
        <v>79</v>
      </c>
      <c r="V51" s="61">
        <v>79</v>
      </c>
      <c r="W51" s="17"/>
      <c r="X51" s="33"/>
      <c r="Y51" s="15"/>
      <c r="Z51" s="15"/>
      <c r="AA51" s="15"/>
      <c r="AB51" s="15"/>
      <c r="AC51" s="15"/>
      <c r="AD51" s="15"/>
      <c r="AE51" s="15"/>
      <c r="AF51" s="15"/>
      <c r="AG51" s="15"/>
      <c r="AH51" s="17"/>
      <c r="AI51" s="36"/>
      <c r="AJ51" s="6"/>
      <c r="AK51" s="7"/>
      <c r="AM51" s="48">
        <v>0</v>
      </c>
      <c r="AN51" s="49">
        <v>0</v>
      </c>
      <c r="AO51" s="50">
        <v>3</v>
      </c>
      <c r="AP51" s="51">
        <v>3</v>
      </c>
      <c r="AQ51" s="55">
        <v>3</v>
      </c>
      <c r="AR51" s="57">
        <v>3</v>
      </c>
      <c r="AS51" s="55">
        <v>0</v>
      </c>
      <c r="AT51" s="57">
        <v>0</v>
      </c>
      <c r="AU51" s="45"/>
      <c r="AV51" s="44"/>
    </row>
    <row r="52" spans="1:48" x14ac:dyDescent="0.25">
      <c r="A52" s="8">
        <f t="shared" si="0"/>
        <v>39</v>
      </c>
      <c r="B52" s="9" t="s">
        <v>57</v>
      </c>
      <c r="C52" s="4"/>
      <c r="D52" s="5"/>
      <c r="E52" s="114"/>
      <c r="F52" s="5"/>
      <c r="G52" s="5"/>
      <c r="H52" s="114"/>
      <c r="I52" s="30"/>
      <c r="J52" s="63">
        <v>130</v>
      </c>
      <c r="K52" s="114">
        <v>150</v>
      </c>
      <c r="L52" s="61">
        <v>175</v>
      </c>
      <c r="M52" s="61">
        <v>175</v>
      </c>
      <c r="N52" s="114">
        <v>188</v>
      </c>
      <c r="O52" s="61">
        <v>188</v>
      </c>
      <c r="P52" s="30"/>
      <c r="Q52" s="123">
        <v>223</v>
      </c>
      <c r="R52" s="61">
        <v>223</v>
      </c>
      <c r="S52" s="61">
        <v>195</v>
      </c>
      <c r="T52" s="61">
        <v>195</v>
      </c>
      <c r="U52" s="61">
        <v>209</v>
      </c>
      <c r="V52" s="61">
        <v>209</v>
      </c>
      <c r="W52" s="17"/>
      <c r="X52" s="33"/>
      <c r="Y52" s="15"/>
      <c r="Z52" s="15"/>
      <c r="AA52" s="15"/>
      <c r="AB52" s="15"/>
      <c r="AC52" s="15"/>
      <c r="AD52" s="15"/>
      <c r="AE52" s="15"/>
      <c r="AF52" s="15"/>
      <c r="AG52" s="15"/>
      <c r="AH52" s="17"/>
      <c r="AI52" s="36"/>
      <c r="AJ52" s="6"/>
      <c r="AK52" s="7"/>
      <c r="AM52" s="48">
        <v>0</v>
      </c>
      <c r="AN52" s="49">
        <v>0</v>
      </c>
      <c r="AO52" s="50">
        <v>3</v>
      </c>
      <c r="AP52" s="51">
        <v>3</v>
      </c>
      <c r="AQ52" s="55">
        <v>3</v>
      </c>
      <c r="AR52" s="57">
        <v>3</v>
      </c>
      <c r="AS52" s="55">
        <v>0</v>
      </c>
      <c r="AT52" s="57">
        <v>0</v>
      </c>
      <c r="AU52" s="45"/>
      <c r="AV52" s="44"/>
    </row>
    <row r="53" spans="1:48" ht="18.75" x14ac:dyDescent="0.3">
      <c r="A53" s="79"/>
      <c r="B53" s="108" t="s">
        <v>58</v>
      </c>
      <c r="C53" s="81"/>
      <c r="D53" s="82"/>
      <c r="E53" s="115"/>
      <c r="F53" s="82"/>
      <c r="G53" s="82"/>
      <c r="H53" s="115"/>
      <c r="I53" s="83"/>
      <c r="J53" s="81"/>
      <c r="K53" s="115"/>
      <c r="L53" s="82"/>
      <c r="M53" s="82"/>
      <c r="N53" s="115"/>
      <c r="O53" s="82"/>
      <c r="P53" s="83"/>
      <c r="Q53" s="124"/>
      <c r="R53" s="82"/>
      <c r="S53" s="82"/>
      <c r="T53" s="82"/>
      <c r="U53" s="82"/>
      <c r="V53" s="82"/>
      <c r="W53" s="84"/>
      <c r="X53" s="85"/>
      <c r="Y53" s="82"/>
      <c r="Z53" s="82"/>
      <c r="AA53" s="82"/>
      <c r="AB53" s="82"/>
      <c r="AC53" s="82"/>
      <c r="AD53" s="82"/>
      <c r="AE53" s="82"/>
      <c r="AF53" s="82"/>
      <c r="AG53" s="82"/>
      <c r="AH53" s="84"/>
      <c r="AI53" s="86"/>
      <c r="AJ53" s="87"/>
      <c r="AK53" s="88"/>
      <c r="AL53" s="89"/>
      <c r="AM53" s="102"/>
      <c r="AN53" s="103"/>
      <c r="AO53" s="102"/>
      <c r="AP53" s="103"/>
      <c r="AQ53" s="104"/>
      <c r="AR53" s="105"/>
      <c r="AS53" s="104"/>
      <c r="AT53" s="105"/>
      <c r="AU53" s="106"/>
      <c r="AV53" s="107"/>
    </row>
    <row r="54" spans="1:48" ht="15.75" thickBot="1" x14ac:dyDescent="0.3">
      <c r="A54" s="8">
        <v>40</v>
      </c>
      <c r="B54" s="9" t="s">
        <v>59</v>
      </c>
      <c r="C54" s="10"/>
      <c r="D54" s="11"/>
      <c r="E54" s="116"/>
      <c r="F54" s="11"/>
      <c r="G54" s="11"/>
      <c r="H54" s="116"/>
      <c r="I54" s="31"/>
      <c r="J54" s="18">
        <v>43</v>
      </c>
      <c r="K54" s="116">
        <v>43</v>
      </c>
      <c r="L54" s="19">
        <v>51</v>
      </c>
      <c r="M54" s="19">
        <v>51</v>
      </c>
      <c r="N54" s="116">
        <v>42</v>
      </c>
      <c r="O54" s="19">
        <v>42</v>
      </c>
      <c r="P54" s="31"/>
      <c r="Q54" s="125">
        <v>43</v>
      </c>
      <c r="R54" s="19">
        <v>43</v>
      </c>
      <c r="S54" s="19">
        <v>46.8</v>
      </c>
      <c r="T54" s="19">
        <v>46.8</v>
      </c>
      <c r="U54" s="19">
        <v>49</v>
      </c>
      <c r="V54" s="19">
        <v>49</v>
      </c>
      <c r="W54" s="20"/>
      <c r="X54" s="34"/>
      <c r="Y54" s="19"/>
      <c r="Z54" s="19"/>
      <c r="AA54" s="19"/>
      <c r="AB54" s="19"/>
      <c r="AC54" s="19"/>
      <c r="AD54" s="19"/>
      <c r="AE54" s="19"/>
      <c r="AF54" s="19"/>
      <c r="AG54" s="19"/>
      <c r="AH54" s="20"/>
      <c r="AI54" s="37"/>
      <c r="AJ54" s="12"/>
      <c r="AK54" s="13"/>
      <c r="AM54" s="52">
        <v>0</v>
      </c>
      <c r="AN54" s="53">
        <v>0</v>
      </c>
      <c r="AO54" s="50">
        <v>3</v>
      </c>
      <c r="AP54" s="54">
        <v>3</v>
      </c>
      <c r="AQ54" s="56">
        <v>3</v>
      </c>
      <c r="AR54" s="58">
        <v>3</v>
      </c>
      <c r="AS54" s="56">
        <v>0</v>
      </c>
      <c r="AT54" s="58">
        <v>0</v>
      </c>
      <c r="AU54" s="46"/>
      <c r="AV54" s="47"/>
    </row>
    <row r="57" spans="1:48" ht="28.5" x14ac:dyDescent="0.45">
      <c r="A57" s="195" t="s">
        <v>65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</row>
    <row r="59" spans="1:48" x14ac:dyDescent="0.25">
      <c r="A59" s="183" t="s">
        <v>0</v>
      </c>
      <c r="B59" s="186" t="s">
        <v>1</v>
      </c>
      <c r="C59" s="187" t="s">
        <v>2</v>
      </c>
      <c r="D59" s="188"/>
      <c r="E59" s="189"/>
      <c r="F59" s="187" t="s">
        <v>3</v>
      </c>
      <c r="G59" s="188"/>
      <c r="H59" s="189"/>
      <c r="I59" s="187" t="s">
        <v>4</v>
      </c>
      <c r="J59" s="188"/>
      <c r="K59" s="189"/>
      <c r="L59" s="190" t="s">
        <v>5</v>
      </c>
      <c r="M59" s="191"/>
      <c r="N59" s="192"/>
      <c r="O59" s="187" t="s">
        <v>6</v>
      </c>
      <c r="P59" s="188"/>
      <c r="Q59" s="189"/>
    </row>
    <row r="60" spans="1:48" ht="25.5" customHeight="1" x14ac:dyDescent="0.25">
      <c r="A60" s="184"/>
      <c r="B60" s="186"/>
      <c r="C60" s="193" t="s">
        <v>60</v>
      </c>
      <c r="D60" s="193"/>
      <c r="E60" s="194" t="s">
        <v>63</v>
      </c>
      <c r="F60" s="193" t="s">
        <v>60</v>
      </c>
      <c r="G60" s="193"/>
      <c r="H60" s="194" t="s">
        <v>63</v>
      </c>
      <c r="I60" s="193" t="s">
        <v>60</v>
      </c>
      <c r="J60" s="193"/>
      <c r="K60" s="194" t="s">
        <v>63</v>
      </c>
      <c r="L60" s="193" t="s">
        <v>60</v>
      </c>
      <c r="M60" s="193"/>
      <c r="N60" s="194" t="s">
        <v>63</v>
      </c>
      <c r="O60" s="193" t="s">
        <v>60</v>
      </c>
      <c r="P60" s="193"/>
      <c r="Q60" s="194" t="s">
        <v>63</v>
      </c>
    </row>
    <row r="61" spans="1:48" x14ac:dyDescent="0.25">
      <c r="A61" s="184"/>
      <c r="B61" s="186"/>
      <c r="C61" s="25" t="s">
        <v>61</v>
      </c>
      <c r="D61" s="25" t="s">
        <v>62</v>
      </c>
      <c r="E61" s="194"/>
      <c r="F61" s="25" t="s">
        <v>61</v>
      </c>
      <c r="G61" s="25" t="s">
        <v>62</v>
      </c>
      <c r="H61" s="194"/>
      <c r="I61" s="25" t="s">
        <v>61</v>
      </c>
      <c r="J61" s="25" t="s">
        <v>62</v>
      </c>
      <c r="K61" s="194"/>
      <c r="L61" s="25" t="s">
        <v>61</v>
      </c>
      <c r="M61" s="25" t="s">
        <v>62</v>
      </c>
      <c r="N61" s="194"/>
      <c r="O61" s="25" t="s">
        <v>61</v>
      </c>
      <c r="P61" s="25" t="s">
        <v>62</v>
      </c>
      <c r="Q61" s="194"/>
    </row>
    <row r="62" spans="1:48" x14ac:dyDescent="0.25">
      <c r="A62" s="184"/>
      <c r="B62" s="186"/>
      <c r="C62" s="26"/>
      <c r="D62" s="26"/>
      <c r="E62" s="117"/>
      <c r="F62" s="26"/>
      <c r="G62" s="26"/>
      <c r="H62" s="117"/>
      <c r="I62" s="26"/>
      <c r="J62" s="26"/>
      <c r="K62" s="117"/>
      <c r="L62" s="26"/>
      <c r="M62" s="26"/>
      <c r="N62" s="117"/>
      <c r="O62" s="27"/>
      <c r="P62" s="27"/>
      <c r="Q62" s="117"/>
    </row>
    <row r="63" spans="1:48" x14ac:dyDescent="0.25">
      <c r="A63" s="184"/>
      <c r="B63" s="186"/>
      <c r="C63" s="26"/>
      <c r="D63" s="28"/>
      <c r="E63" s="117"/>
      <c r="F63" s="26"/>
      <c r="G63" s="28"/>
      <c r="H63" s="117"/>
      <c r="I63" s="26"/>
      <c r="J63" s="28"/>
      <c r="K63" s="117"/>
      <c r="L63" s="26"/>
      <c r="M63" s="26"/>
      <c r="N63" s="117"/>
      <c r="O63" s="27"/>
      <c r="P63" s="27"/>
      <c r="Q63" s="117"/>
    </row>
    <row r="64" spans="1:48" x14ac:dyDescent="0.25">
      <c r="A64" s="185"/>
      <c r="B64" s="186"/>
      <c r="C64" s="26"/>
      <c r="D64" s="26"/>
      <c r="E64" s="117"/>
      <c r="F64" s="26"/>
      <c r="G64" s="26"/>
      <c r="H64" s="117"/>
      <c r="I64" s="26"/>
      <c r="J64" s="26"/>
      <c r="K64" s="117"/>
      <c r="L64" s="26"/>
      <c r="M64" s="26"/>
      <c r="N64" s="117"/>
      <c r="O64" s="27"/>
      <c r="P64" s="27"/>
      <c r="Q64" s="117"/>
    </row>
    <row r="65" spans="1:17" x14ac:dyDescent="0.25">
      <c r="A65" s="109"/>
      <c r="B65" s="126" t="s">
        <v>12</v>
      </c>
      <c r="C65" s="38"/>
      <c r="D65" s="38"/>
      <c r="E65" s="118"/>
      <c r="F65" s="38"/>
      <c r="G65" s="38"/>
      <c r="H65" s="118"/>
      <c r="I65" s="38"/>
      <c r="J65" s="38"/>
      <c r="K65" s="118"/>
      <c r="L65" s="38"/>
      <c r="M65" s="38"/>
      <c r="N65" s="118"/>
      <c r="O65" s="110"/>
      <c r="P65" s="110"/>
      <c r="Q65" s="118"/>
    </row>
    <row r="66" spans="1:17" x14ac:dyDescent="0.25">
      <c r="A66" s="8">
        <v>1</v>
      </c>
      <c r="B66" s="9" t="s">
        <v>13</v>
      </c>
      <c r="C66" s="22" t="e">
        <f>AVERAGE(C8,E8,G8)</f>
        <v>#DIV/0!</v>
      </c>
      <c r="D66" s="22" t="e">
        <f>AVERAGE(D8,F8,H8)</f>
        <v>#DIV/0!</v>
      </c>
      <c r="E66" s="119" t="e">
        <f>AN8/AM8*100</f>
        <v>#DIV/0!</v>
      </c>
      <c r="F66" s="22">
        <f>AVERAGE(J8,L8,N8)</f>
        <v>35</v>
      </c>
      <c r="G66" s="22">
        <f>AVERAGE(K8,M8,O8)</f>
        <v>46.666666666666664</v>
      </c>
      <c r="H66" s="119">
        <f>AP8/AO8*100</f>
        <v>100</v>
      </c>
      <c r="I66" s="22">
        <f>AVERAGE(Q8,S8,U8)</f>
        <v>30</v>
      </c>
      <c r="J66" s="22">
        <f>AVERAGE(R8,T8,V8)</f>
        <v>30</v>
      </c>
      <c r="K66" s="119">
        <f>AR8/AQ8*100</f>
        <v>100</v>
      </c>
      <c r="L66" s="22" t="e">
        <f>AVERAGE(X8,Z8,AB8,AD8,AF8)</f>
        <v>#DIV/0!</v>
      </c>
      <c r="M66" s="22" t="e">
        <f>AVERAGE(Y8,AA8,AC8,AE8,AG8)</f>
        <v>#DIV/0!</v>
      </c>
      <c r="N66" s="119" t="e">
        <f>AT8/AS8*100</f>
        <v>#DIV/0!</v>
      </c>
      <c r="O66" s="129">
        <f>AI8</f>
        <v>0</v>
      </c>
      <c r="P66" s="29">
        <f>AJ8</f>
        <v>0</v>
      </c>
      <c r="Q66" s="119" t="e">
        <f>AV8/AU8*100</f>
        <v>#DIV/0!</v>
      </c>
    </row>
    <row r="67" spans="1:17" x14ac:dyDescent="0.25">
      <c r="A67" s="8">
        <f>A66+1</f>
        <v>2</v>
      </c>
      <c r="B67" s="9" t="s">
        <v>14</v>
      </c>
      <c r="C67" s="22" t="e">
        <f t="shared" ref="C67:C112" si="1">AVERAGE(C9,E9,G9)</f>
        <v>#DIV/0!</v>
      </c>
      <c r="D67" s="22" t="e">
        <f t="shared" ref="D67:D112" si="2">AVERAGE(D9,F9,H9)</f>
        <v>#DIV/0!</v>
      </c>
      <c r="E67" s="119" t="e">
        <f t="shared" ref="E67:E112" si="3">AN9/AM9*100</f>
        <v>#DIV/0!</v>
      </c>
      <c r="F67" s="22">
        <f t="shared" ref="F67:F112" si="4">AVERAGE(J9,L9,N9)</f>
        <v>78.666666666666671</v>
      </c>
      <c r="G67" s="22">
        <f t="shared" ref="G67:G112" si="5">AVERAGE(K9,M9,O9)</f>
        <v>81.666666666666671</v>
      </c>
      <c r="H67" s="119">
        <f t="shared" ref="H67:H112" si="6">AP9/AO9*100</f>
        <v>100</v>
      </c>
      <c r="I67" s="22">
        <f t="shared" ref="I67:I112" si="7">AVERAGE(Q9,S9,U9)</f>
        <v>63.666666666666664</v>
      </c>
      <c r="J67" s="22">
        <f t="shared" ref="J67:J112" si="8">AVERAGE(R9,T9,V9)</f>
        <v>72</v>
      </c>
      <c r="K67" s="119">
        <f t="shared" ref="K67:K112" si="9">AR9/AQ9*100</f>
        <v>100</v>
      </c>
      <c r="L67" s="22" t="e">
        <f t="shared" ref="L67:M112" si="10">AVERAGE(X9,Z9,AB9,AD9,AF9)</f>
        <v>#DIV/0!</v>
      </c>
      <c r="M67" s="22" t="e">
        <f t="shared" ref="M67:M74" si="11">AVERAGE(Y9,AA9,AC9,AE9,AG9)</f>
        <v>#DIV/0!</v>
      </c>
      <c r="N67" s="119" t="e">
        <f t="shared" ref="N67:N112" si="12">AT9/AS9*100</f>
        <v>#DIV/0!</v>
      </c>
      <c r="O67" s="129">
        <f t="shared" ref="O67:O112" si="13">AI9</f>
        <v>0</v>
      </c>
      <c r="P67" s="29">
        <f t="shared" ref="P67:P112" si="14">AJ9</f>
        <v>0</v>
      </c>
      <c r="Q67" s="119" t="e">
        <f t="shared" ref="Q67:Q112" si="15">AV9/AU9*100</f>
        <v>#DIV/0!</v>
      </c>
    </row>
    <row r="68" spans="1:17" x14ac:dyDescent="0.25">
      <c r="A68" s="8">
        <f>A67+1</f>
        <v>3</v>
      </c>
      <c r="B68" s="9" t="s">
        <v>15</v>
      </c>
      <c r="C68" s="22" t="e">
        <f t="shared" si="1"/>
        <v>#DIV/0!</v>
      </c>
      <c r="D68" s="22" t="e">
        <f t="shared" si="2"/>
        <v>#DIV/0!</v>
      </c>
      <c r="E68" s="119" t="e">
        <f t="shared" si="3"/>
        <v>#DIV/0!</v>
      </c>
      <c r="F68" s="22">
        <f t="shared" si="4"/>
        <v>79.666666666666671</v>
      </c>
      <c r="G68" s="22">
        <f t="shared" si="5"/>
        <v>96.666666666666671</v>
      </c>
      <c r="H68" s="119">
        <f t="shared" si="6"/>
        <v>100</v>
      </c>
      <c r="I68" s="22">
        <f t="shared" si="7"/>
        <v>87</v>
      </c>
      <c r="J68" s="22">
        <f t="shared" si="8"/>
        <v>95</v>
      </c>
      <c r="K68" s="119">
        <f t="shared" si="9"/>
        <v>100</v>
      </c>
      <c r="L68" s="22" t="e">
        <f t="shared" si="10"/>
        <v>#DIV/0!</v>
      </c>
      <c r="M68" s="22" t="e">
        <f t="shared" si="11"/>
        <v>#DIV/0!</v>
      </c>
      <c r="N68" s="119" t="e">
        <f t="shared" si="12"/>
        <v>#DIV/0!</v>
      </c>
      <c r="O68" s="129">
        <f t="shared" si="13"/>
        <v>0</v>
      </c>
      <c r="P68" s="29">
        <f t="shared" si="14"/>
        <v>0</v>
      </c>
      <c r="Q68" s="119" t="e">
        <f t="shared" si="15"/>
        <v>#DIV/0!</v>
      </c>
    </row>
    <row r="69" spans="1:17" x14ac:dyDescent="0.25">
      <c r="A69" s="8">
        <f t="shared" ref="A69:A110" si="16">A68+1</f>
        <v>4</v>
      </c>
      <c r="B69" s="9" t="s">
        <v>16</v>
      </c>
      <c r="C69" s="22" t="e">
        <f t="shared" si="1"/>
        <v>#DIV/0!</v>
      </c>
      <c r="D69" s="22" t="e">
        <f t="shared" si="2"/>
        <v>#DIV/0!</v>
      </c>
      <c r="E69" s="119" t="e">
        <f t="shared" si="3"/>
        <v>#DIV/0!</v>
      </c>
      <c r="F69" s="22">
        <f t="shared" si="4"/>
        <v>38.333333333333336</v>
      </c>
      <c r="G69" s="22">
        <f t="shared" si="5"/>
        <v>95.333333333333329</v>
      </c>
      <c r="H69" s="119">
        <f t="shared" si="6"/>
        <v>100</v>
      </c>
      <c r="I69" s="22">
        <f t="shared" si="7"/>
        <v>36.666666666666664</v>
      </c>
      <c r="J69" s="22">
        <f t="shared" si="8"/>
        <v>113</v>
      </c>
      <c r="K69" s="119">
        <f t="shared" si="9"/>
        <v>100</v>
      </c>
      <c r="L69" s="22" t="e">
        <f t="shared" si="10"/>
        <v>#DIV/0!</v>
      </c>
      <c r="M69" s="22" t="e">
        <f t="shared" si="11"/>
        <v>#DIV/0!</v>
      </c>
      <c r="N69" s="119" t="e">
        <f t="shared" si="12"/>
        <v>#DIV/0!</v>
      </c>
      <c r="O69" s="129">
        <f t="shared" si="13"/>
        <v>0</v>
      </c>
      <c r="P69" s="29">
        <f t="shared" si="14"/>
        <v>0</v>
      </c>
      <c r="Q69" s="119" t="e">
        <f t="shared" si="15"/>
        <v>#DIV/0!</v>
      </c>
    </row>
    <row r="70" spans="1:17" x14ac:dyDescent="0.25">
      <c r="A70" s="8">
        <f t="shared" si="16"/>
        <v>5</v>
      </c>
      <c r="B70" s="9" t="s">
        <v>17</v>
      </c>
      <c r="C70" s="22" t="e">
        <f t="shared" si="1"/>
        <v>#DIV/0!</v>
      </c>
      <c r="D70" s="22" t="e">
        <f t="shared" si="2"/>
        <v>#DIV/0!</v>
      </c>
      <c r="E70" s="119" t="e">
        <f t="shared" si="3"/>
        <v>#DIV/0!</v>
      </c>
      <c r="F70" s="22">
        <f t="shared" si="4"/>
        <v>93.333333333333329</v>
      </c>
      <c r="G70" s="22">
        <f t="shared" si="5"/>
        <v>130.33333333333334</v>
      </c>
      <c r="H70" s="119">
        <f t="shared" si="6"/>
        <v>100</v>
      </c>
      <c r="I70" s="22">
        <f t="shared" si="7"/>
        <v>90.333333333333329</v>
      </c>
      <c r="J70" s="22">
        <f t="shared" si="8"/>
        <v>130.33333333333334</v>
      </c>
      <c r="K70" s="119">
        <f t="shared" si="9"/>
        <v>100</v>
      </c>
      <c r="L70" s="22" t="e">
        <f t="shared" si="10"/>
        <v>#DIV/0!</v>
      </c>
      <c r="M70" s="22" t="e">
        <f t="shared" si="11"/>
        <v>#DIV/0!</v>
      </c>
      <c r="N70" s="119" t="e">
        <f t="shared" si="12"/>
        <v>#DIV/0!</v>
      </c>
      <c r="O70" s="129">
        <f t="shared" si="13"/>
        <v>0</v>
      </c>
      <c r="P70" s="29">
        <f t="shared" si="14"/>
        <v>0</v>
      </c>
      <c r="Q70" s="119" t="e">
        <f t="shared" si="15"/>
        <v>#DIV/0!</v>
      </c>
    </row>
    <row r="71" spans="1:17" x14ac:dyDescent="0.25">
      <c r="A71" s="8">
        <f t="shared" si="16"/>
        <v>6</v>
      </c>
      <c r="B71" s="9" t="s">
        <v>18</v>
      </c>
      <c r="C71" s="22" t="e">
        <f t="shared" si="1"/>
        <v>#DIV/0!</v>
      </c>
      <c r="D71" s="22" t="e">
        <f t="shared" si="2"/>
        <v>#DIV/0!</v>
      </c>
      <c r="E71" s="119" t="e">
        <f t="shared" si="3"/>
        <v>#DIV/0!</v>
      </c>
      <c r="F71" s="22">
        <f t="shared" si="4"/>
        <v>67.333333333333329</v>
      </c>
      <c r="G71" s="22">
        <f t="shared" si="5"/>
        <v>67.333333333333329</v>
      </c>
      <c r="H71" s="119">
        <f t="shared" si="6"/>
        <v>100</v>
      </c>
      <c r="I71" s="22">
        <f t="shared" si="7"/>
        <v>63</v>
      </c>
      <c r="J71" s="22">
        <f t="shared" si="8"/>
        <v>63</v>
      </c>
      <c r="K71" s="119">
        <f t="shared" si="9"/>
        <v>100</v>
      </c>
      <c r="L71" s="22" t="e">
        <f t="shared" si="10"/>
        <v>#DIV/0!</v>
      </c>
      <c r="M71" s="22" t="e">
        <f t="shared" si="11"/>
        <v>#DIV/0!</v>
      </c>
      <c r="N71" s="119" t="e">
        <f t="shared" si="12"/>
        <v>#DIV/0!</v>
      </c>
      <c r="O71" s="129">
        <f t="shared" si="13"/>
        <v>0</v>
      </c>
      <c r="P71" s="29">
        <f t="shared" si="14"/>
        <v>0</v>
      </c>
      <c r="Q71" s="119" t="e">
        <f t="shared" si="15"/>
        <v>#DIV/0!</v>
      </c>
    </row>
    <row r="72" spans="1:17" x14ac:dyDescent="0.25">
      <c r="A72" s="8">
        <f t="shared" si="16"/>
        <v>7</v>
      </c>
      <c r="B72" s="9" t="s">
        <v>19</v>
      </c>
      <c r="C72" s="22" t="e">
        <f t="shared" si="1"/>
        <v>#DIV/0!</v>
      </c>
      <c r="D72" s="22" t="e">
        <f t="shared" si="2"/>
        <v>#DIV/0!</v>
      </c>
      <c r="E72" s="119" t="e">
        <f t="shared" si="3"/>
        <v>#DIV/0!</v>
      </c>
      <c r="F72" s="22">
        <f t="shared" si="4"/>
        <v>14</v>
      </c>
      <c r="G72" s="22">
        <f t="shared" si="5"/>
        <v>16.666666666666668</v>
      </c>
      <c r="H72" s="119">
        <f t="shared" si="6"/>
        <v>100</v>
      </c>
      <c r="I72" s="22">
        <f t="shared" si="7"/>
        <v>14</v>
      </c>
      <c r="J72" s="22">
        <f t="shared" si="8"/>
        <v>14.166666666666666</v>
      </c>
      <c r="K72" s="119">
        <f t="shared" si="9"/>
        <v>100</v>
      </c>
      <c r="L72" s="22" t="e">
        <f t="shared" si="10"/>
        <v>#DIV/0!</v>
      </c>
      <c r="M72" s="22" t="e">
        <f t="shared" si="11"/>
        <v>#DIV/0!</v>
      </c>
      <c r="N72" s="119" t="e">
        <f t="shared" si="12"/>
        <v>#DIV/0!</v>
      </c>
      <c r="O72" s="129">
        <f t="shared" si="13"/>
        <v>0</v>
      </c>
      <c r="P72" s="29">
        <f t="shared" si="14"/>
        <v>0</v>
      </c>
      <c r="Q72" s="119" t="e">
        <f t="shared" si="15"/>
        <v>#DIV/0!</v>
      </c>
    </row>
    <row r="73" spans="1:17" x14ac:dyDescent="0.25">
      <c r="A73" s="8">
        <f t="shared" si="16"/>
        <v>8</v>
      </c>
      <c r="B73" s="9" t="s">
        <v>20</v>
      </c>
      <c r="C73" s="22" t="e">
        <f t="shared" si="1"/>
        <v>#DIV/0!</v>
      </c>
      <c r="D73" s="22" t="e">
        <f t="shared" si="2"/>
        <v>#DIV/0!</v>
      </c>
      <c r="E73" s="119" t="e">
        <f t="shared" si="3"/>
        <v>#DIV/0!</v>
      </c>
      <c r="F73" s="22">
        <f t="shared" si="4"/>
        <v>306.66666666666669</v>
      </c>
      <c r="G73" s="22">
        <f t="shared" si="5"/>
        <v>733.33333333333337</v>
      </c>
      <c r="H73" s="119">
        <f t="shared" si="6"/>
        <v>100</v>
      </c>
      <c r="I73" s="22">
        <f t="shared" si="7"/>
        <v>276.66666666666669</v>
      </c>
      <c r="J73" s="22">
        <f t="shared" si="8"/>
        <v>980</v>
      </c>
      <c r="K73" s="119">
        <f t="shared" si="9"/>
        <v>100</v>
      </c>
      <c r="L73" s="22" t="e">
        <f t="shared" si="10"/>
        <v>#DIV/0!</v>
      </c>
      <c r="M73" s="22" t="e">
        <f t="shared" si="11"/>
        <v>#DIV/0!</v>
      </c>
      <c r="N73" s="119" t="e">
        <f t="shared" si="12"/>
        <v>#DIV/0!</v>
      </c>
      <c r="O73" s="129">
        <f t="shared" si="13"/>
        <v>0</v>
      </c>
      <c r="P73" s="29">
        <f t="shared" si="14"/>
        <v>0</v>
      </c>
      <c r="Q73" s="119" t="e">
        <f t="shared" si="15"/>
        <v>#DIV/0!</v>
      </c>
    </row>
    <row r="74" spans="1:17" x14ac:dyDescent="0.25">
      <c r="A74" s="8">
        <f t="shared" si="16"/>
        <v>9</v>
      </c>
      <c r="B74" s="9" t="s">
        <v>21</v>
      </c>
      <c r="C74" s="22" t="e">
        <f t="shared" si="1"/>
        <v>#DIV/0!</v>
      </c>
      <c r="D74" s="22" t="e">
        <f t="shared" si="2"/>
        <v>#DIV/0!</v>
      </c>
      <c r="E74" s="119" t="e">
        <f t="shared" si="3"/>
        <v>#DIV/0!</v>
      </c>
      <c r="F74" s="22">
        <f t="shared" si="4"/>
        <v>55.333333333333336</v>
      </c>
      <c r="G74" s="22">
        <f t="shared" si="5"/>
        <v>59</v>
      </c>
      <c r="H74" s="119">
        <f t="shared" si="6"/>
        <v>100</v>
      </c>
      <c r="I74" s="22">
        <f t="shared" si="7"/>
        <v>62.666666666666664</v>
      </c>
      <c r="J74" s="22">
        <f t="shared" si="8"/>
        <v>84</v>
      </c>
      <c r="K74" s="119">
        <f t="shared" si="9"/>
        <v>66.666666666666657</v>
      </c>
      <c r="L74" s="22" t="e">
        <f t="shared" si="10"/>
        <v>#DIV/0!</v>
      </c>
      <c r="M74" s="22" t="e">
        <f t="shared" si="11"/>
        <v>#DIV/0!</v>
      </c>
      <c r="N74" s="119" t="e">
        <f t="shared" si="12"/>
        <v>#DIV/0!</v>
      </c>
      <c r="O74" s="129">
        <f t="shared" si="13"/>
        <v>0</v>
      </c>
      <c r="P74" s="29">
        <f t="shared" si="14"/>
        <v>0</v>
      </c>
      <c r="Q74" s="119" t="e">
        <f t="shared" si="15"/>
        <v>#DIV/0!</v>
      </c>
    </row>
    <row r="75" spans="1:17" x14ac:dyDescent="0.25">
      <c r="A75" s="109"/>
      <c r="B75" s="127" t="s">
        <v>22</v>
      </c>
      <c r="C75" s="111"/>
      <c r="D75" s="111"/>
      <c r="E75" s="120"/>
      <c r="F75" s="111"/>
      <c r="G75" s="111"/>
      <c r="H75" s="120"/>
      <c r="I75" s="111"/>
      <c r="J75" s="111"/>
      <c r="K75" s="120"/>
      <c r="L75" s="111"/>
      <c r="M75" s="111"/>
      <c r="N75" s="120"/>
      <c r="O75" s="129"/>
      <c r="P75" s="29"/>
      <c r="Q75" s="119"/>
    </row>
    <row r="76" spans="1:17" x14ac:dyDescent="0.25">
      <c r="A76" s="8">
        <v>10</v>
      </c>
      <c r="B76" s="9" t="s">
        <v>23</v>
      </c>
      <c r="C76" s="22" t="e">
        <f t="shared" si="1"/>
        <v>#DIV/0!</v>
      </c>
      <c r="D76" s="22" t="e">
        <f t="shared" si="2"/>
        <v>#DIV/0!</v>
      </c>
      <c r="E76" s="119" t="e">
        <f t="shared" si="3"/>
        <v>#DIV/0!</v>
      </c>
      <c r="F76" s="22">
        <f t="shared" si="4"/>
        <v>201.33333333333334</v>
      </c>
      <c r="G76" s="22">
        <f t="shared" si="5"/>
        <v>338</v>
      </c>
      <c r="H76" s="119">
        <f t="shared" si="6"/>
        <v>100</v>
      </c>
      <c r="I76" s="22">
        <f t="shared" si="7"/>
        <v>174</v>
      </c>
      <c r="J76" s="22">
        <f t="shared" si="8"/>
        <v>287.33333333333331</v>
      </c>
      <c r="K76" s="119">
        <f t="shared" si="9"/>
        <v>100</v>
      </c>
      <c r="L76" s="22" t="e">
        <f t="shared" si="10"/>
        <v>#DIV/0!</v>
      </c>
      <c r="M76" s="22" t="e">
        <f t="shared" si="10"/>
        <v>#DIV/0!</v>
      </c>
      <c r="N76" s="119" t="e">
        <f t="shared" si="12"/>
        <v>#DIV/0!</v>
      </c>
      <c r="O76" s="129">
        <f t="shared" si="13"/>
        <v>0</v>
      </c>
      <c r="P76" s="29">
        <f t="shared" si="14"/>
        <v>0</v>
      </c>
      <c r="Q76" s="119" t="e">
        <f t="shared" si="15"/>
        <v>#DIV/0!</v>
      </c>
    </row>
    <row r="77" spans="1:17" x14ac:dyDescent="0.25">
      <c r="A77" s="8">
        <f t="shared" si="16"/>
        <v>11</v>
      </c>
      <c r="B77" s="9" t="s">
        <v>24</v>
      </c>
      <c r="C77" s="22" t="e">
        <f t="shared" si="1"/>
        <v>#DIV/0!</v>
      </c>
      <c r="D77" s="22" t="e">
        <f t="shared" si="2"/>
        <v>#DIV/0!</v>
      </c>
      <c r="E77" s="119" t="e">
        <f t="shared" si="3"/>
        <v>#DIV/0!</v>
      </c>
      <c r="F77" s="22">
        <f t="shared" si="4"/>
        <v>274</v>
      </c>
      <c r="G77" s="22">
        <f t="shared" si="5"/>
        <v>435.33333333333331</v>
      </c>
      <c r="H77" s="119">
        <f t="shared" si="6"/>
        <v>100</v>
      </c>
      <c r="I77" s="22">
        <f t="shared" si="7"/>
        <v>225.33333333333334</v>
      </c>
      <c r="J77" s="22">
        <f t="shared" si="8"/>
        <v>410.33333333333331</v>
      </c>
      <c r="K77" s="119">
        <f t="shared" si="9"/>
        <v>100</v>
      </c>
      <c r="L77" s="22" t="e">
        <f t="shared" si="10"/>
        <v>#DIV/0!</v>
      </c>
      <c r="M77" s="22" t="e">
        <f t="shared" si="10"/>
        <v>#DIV/0!</v>
      </c>
      <c r="N77" s="119" t="e">
        <f t="shared" si="12"/>
        <v>#DIV/0!</v>
      </c>
      <c r="O77" s="129">
        <f t="shared" si="13"/>
        <v>0</v>
      </c>
      <c r="P77" s="29">
        <f t="shared" si="14"/>
        <v>0</v>
      </c>
      <c r="Q77" s="119" t="e">
        <f t="shared" si="15"/>
        <v>#DIV/0!</v>
      </c>
    </row>
    <row r="78" spans="1:17" x14ac:dyDescent="0.25">
      <c r="A78" s="8">
        <f t="shared" si="16"/>
        <v>12</v>
      </c>
      <c r="B78" s="9" t="s">
        <v>25</v>
      </c>
      <c r="C78" s="22" t="e">
        <f t="shared" si="1"/>
        <v>#DIV/0!</v>
      </c>
      <c r="D78" s="22" t="e">
        <f t="shared" si="2"/>
        <v>#DIV/0!</v>
      </c>
      <c r="E78" s="119" t="e">
        <f t="shared" si="3"/>
        <v>#DIV/0!</v>
      </c>
      <c r="F78" s="22">
        <f t="shared" si="4"/>
        <v>554</v>
      </c>
      <c r="G78" s="22">
        <f t="shared" si="5"/>
        <v>712</v>
      </c>
      <c r="H78" s="119">
        <f t="shared" si="6"/>
        <v>100</v>
      </c>
      <c r="I78" s="22">
        <f t="shared" si="7"/>
        <v>571.66666666666663</v>
      </c>
      <c r="J78" s="22">
        <f t="shared" si="8"/>
        <v>621</v>
      </c>
      <c r="K78" s="119">
        <f t="shared" si="9"/>
        <v>100</v>
      </c>
      <c r="L78" s="22" t="e">
        <f t="shared" si="10"/>
        <v>#DIV/0!</v>
      </c>
      <c r="M78" s="22" t="e">
        <f t="shared" si="10"/>
        <v>#DIV/0!</v>
      </c>
      <c r="N78" s="119" t="e">
        <f t="shared" si="12"/>
        <v>#DIV/0!</v>
      </c>
      <c r="O78" s="129">
        <f t="shared" si="13"/>
        <v>0</v>
      </c>
      <c r="P78" s="29">
        <f t="shared" si="14"/>
        <v>0</v>
      </c>
      <c r="Q78" s="119" t="e">
        <f t="shared" si="15"/>
        <v>#DIV/0!</v>
      </c>
    </row>
    <row r="79" spans="1:17" x14ac:dyDescent="0.25">
      <c r="A79" s="109"/>
      <c r="B79" s="127" t="s">
        <v>64</v>
      </c>
      <c r="C79" s="111"/>
      <c r="D79" s="111"/>
      <c r="E79" s="120"/>
      <c r="F79" s="111"/>
      <c r="G79" s="111"/>
      <c r="H79" s="120"/>
      <c r="I79" s="111"/>
      <c r="J79" s="111"/>
      <c r="K79" s="120"/>
      <c r="L79" s="111"/>
      <c r="M79" s="111"/>
      <c r="N79" s="120"/>
      <c r="O79" s="129"/>
      <c r="P79" s="29"/>
      <c r="Q79" s="119"/>
    </row>
    <row r="80" spans="1:17" x14ac:dyDescent="0.25">
      <c r="A80" s="8">
        <v>13</v>
      </c>
      <c r="B80" s="9" t="s">
        <v>27</v>
      </c>
      <c r="C80" s="22" t="e">
        <f t="shared" si="1"/>
        <v>#DIV/0!</v>
      </c>
      <c r="D80" s="22" t="e">
        <f t="shared" si="2"/>
        <v>#DIV/0!</v>
      </c>
      <c r="E80" s="119" t="e">
        <f t="shared" si="3"/>
        <v>#DIV/0!</v>
      </c>
      <c r="F80" s="22">
        <f t="shared" si="4"/>
        <v>160</v>
      </c>
      <c r="G80" s="22">
        <f t="shared" si="5"/>
        <v>400</v>
      </c>
      <c r="H80" s="119">
        <f t="shared" si="6"/>
        <v>33.333333333333329</v>
      </c>
      <c r="I80" s="22" t="e">
        <f t="shared" si="7"/>
        <v>#DIV/0!</v>
      </c>
      <c r="J80" s="22" t="e">
        <f t="shared" si="8"/>
        <v>#DIV/0!</v>
      </c>
      <c r="K80" s="119">
        <f t="shared" si="9"/>
        <v>0</v>
      </c>
      <c r="L80" s="22" t="e">
        <f t="shared" si="10"/>
        <v>#DIV/0!</v>
      </c>
      <c r="M80" s="22" t="e">
        <f t="shared" si="10"/>
        <v>#DIV/0!</v>
      </c>
      <c r="N80" s="119" t="e">
        <f t="shared" si="12"/>
        <v>#DIV/0!</v>
      </c>
      <c r="O80" s="129">
        <f t="shared" si="13"/>
        <v>0</v>
      </c>
      <c r="P80" s="29">
        <f t="shared" si="14"/>
        <v>0</v>
      </c>
      <c r="Q80" s="119" t="e">
        <f t="shared" si="15"/>
        <v>#DIV/0!</v>
      </c>
    </row>
    <row r="81" spans="1:17" x14ac:dyDescent="0.25">
      <c r="A81" s="8">
        <f t="shared" si="16"/>
        <v>14</v>
      </c>
      <c r="B81" s="9" t="s">
        <v>28</v>
      </c>
      <c r="C81" s="22" t="e">
        <f t="shared" si="1"/>
        <v>#DIV/0!</v>
      </c>
      <c r="D81" s="22" t="e">
        <f t="shared" si="2"/>
        <v>#DIV/0!</v>
      </c>
      <c r="E81" s="119" t="e">
        <f t="shared" si="3"/>
        <v>#DIV/0!</v>
      </c>
      <c r="F81" s="22">
        <f t="shared" si="4"/>
        <v>242.5</v>
      </c>
      <c r="G81" s="22">
        <f t="shared" si="5"/>
        <v>362.5</v>
      </c>
      <c r="H81" s="119">
        <f t="shared" si="6"/>
        <v>100</v>
      </c>
      <c r="I81" s="22">
        <f t="shared" si="7"/>
        <v>390</v>
      </c>
      <c r="J81" s="22">
        <f t="shared" si="8"/>
        <v>390</v>
      </c>
      <c r="K81" s="119">
        <f t="shared" si="9"/>
        <v>33.333333333333329</v>
      </c>
      <c r="L81" s="22" t="e">
        <f t="shared" si="10"/>
        <v>#DIV/0!</v>
      </c>
      <c r="M81" s="22" t="e">
        <f t="shared" si="10"/>
        <v>#DIV/0!</v>
      </c>
      <c r="N81" s="119" t="e">
        <f t="shared" si="12"/>
        <v>#DIV/0!</v>
      </c>
      <c r="O81" s="129">
        <f t="shared" si="13"/>
        <v>0</v>
      </c>
      <c r="P81" s="29">
        <f t="shared" si="14"/>
        <v>0</v>
      </c>
      <c r="Q81" s="119" t="e">
        <f t="shared" si="15"/>
        <v>#DIV/0!</v>
      </c>
    </row>
    <row r="82" spans="1:17" x14ac:dyDescent="0.25">
      <c r="A82" s="8">
        <f t="shared" si="16"/>
        <v>15</v>
      </c>
      <c r="B82" s="9" t="s">
        <v>29</v>
      </c>
      <c r="C82" s="22" t="e">
        <f t="shared" si="1"/>
        <v>#DIV/0!</v>
      </c>
      <c r="D82" s="22" t="e">
        <f t="shared" si="2"/>
        <v>#DIV/0!</v>
      </c>
      <c r="E82" s="119" t="e">
        <f t="shared" si="3"/>
        <v>#DIV/0!</v>
      </c>
      <c r="F82" s="22">
        <f t="shared" si="4"/>
        <v>155.33333333333334</v>
      </c>
      <c r="G82" s="22">
        <f t="shared" si="5"/>
        <v>161.66666666666666</v>
      </c>
      <c r="H82" s="119">
        <f t="shared" si="6"/>
        <v>100</v>
      </c>
      <c r="I82" s="22">
        <f t="shared" si="7"/>
        <v>152</v>
      </c>
      <c r="J82" s="22">
        <f t="shared" si="8"/>
        <v>203</v>
      </c>
      <c r="K82" s="119">
        <f t="shared" si="9"/>
        <v>100</v>
      </c>
      <c r="L82" s="22" t="e">
        <f t="shared" si="10"/>
        <v>#DIV/0!</v>
      </c>
      <c r="M82" s="22" t="e">
        <f t="shared" si="10"/>
        <v>#DIV/0!</v>
      </c>
      <c r="N82" s="119" t="e">
        <f t="shared" si="12"/>
        <v>#DIV/0!</v>
      </c>
      <c r="O82" s="129">
        <f t="shared" si="13"/>
        <v>0</v>
      </c>
      <c r="P82" s="29">
        <f t="shared" si="14"/>
        <v>0</v>
      </c>
      <c r="Q82" s="119" t="e">
        <f t="shared" si="15"/>
        <v>#DIV/0!</v>
      </c>
    </row>
    <row r="83" spans="1:17" x14ac:dyDescent="0.25">
      <c r="A83" s="8">
        <f t="shared" si="16"/>
        <v>16</v>
      </c>
      <c r="B83" s="9" t="s">
        <v>30</v>
      </c>
      <c r="C83" s="22" t="e">
        <f t="shared" si="1"/>
        <v>#DIV/0!</v>
      </c>
      <c r="D83" s="22" t="e">
        <f t="shared" si="2"/>
        <v>#DIV/0!</v>
      </c>
      <c r="E83" s="119" t="e">
        <f t="shared" si="3"/>
        <v>#DIV/0!</v>
      </c>
      <c r="F83" s="22">
        <f t="shared" si="4"/>
        <v>64.333333333333329</v>
      </c>
      <c r="G83" s="22">
        <f t="shared" si="5"/>
        <v>250</v>
      </c>
      <c r="H83" s="119">
        <f t="shared" si="6"/>
        <v>100</v>
      </c>
      <c r="I83" s="22">
        <f t="shared" si="7"/>
        <v>72</v>
      </c>
      <c r="J83" s="22">
        <f t="shared" si="8"/>
        <v>247.66666666666666</v>
      </c>
      <c r="K83" s="119">
        <f t="shared" si="9"/>
        <v>100</v>
      </c>
      <c r="L83" s="22" t="e">
        <f t="shared" si="10"/>
        <v>#DIV/0!</v>
      </c>
      <c r="M83" s="22" t="e">
        <f t="shared" si="10"/>
        <v>#DIV/0!</v>
      </c>
      <c r="N83" s="119" t="e">
        <f t="shared" si="12"/>
        <v>#DIV/0!</v>
      </c>
      <c r="O83" s="129">
        <f t="shared" si="13"/>
        <v>0</v>
      </c>
      <c r="P83" s="29">
        <f t="shared" si="14"/>
        <v>0</v>
      </c>
      <c r="Q83" s="119" t="e">
        <f t="shared" si="15"/>
        <v>#DIV/0!</v>
      </c>
    </row>
    <row r="84" spans="1:17" x14ac:dyDescent="0.25">
      <c r="A84" s="8">
        <f t="shared" si="16"/>
        <v>17</v>
      </c>
      <c r="B84" s="9" t="s">
        <v>31</v>
      </c>
      <c r="C84" s="22" t="e">
        <f t="shared" si="1"/>
        <v>#DIV/0!</v>
      </c>
      <c r="D84" s="22" t="e">
        <f t="shared" si="2"/>
        <v>#DIV/0!</v>
      </c>
      <c r="E84" s="119" t="e">
        <f t="shared" si="3"/>
        <v>#DIV/0!</v>
      </c>
      <c r="F84" s="22">
        <f t="shared" si="4"/>
        <v>214.33333333333334</v>
      </c>
      <c r="G84" s="22">
        <f t="shared" si="5"/>
        <v>613.33333333333337</v>
      </c>
      <c r="H84" s="119">
        <f t="shared" si="6"/>
        <v>100</v>
      </c>
      <c r="I84" s="22">
        <f t="shared" si="7"/>
        <v>287</v>
      </c>
      <c r="J84" s="22">
        <f t="shared" si="8"/>
        <v>457</v>
      </c>
      <c r="K84" s="119">
        <f t="shared" si="9"/>
        <v>100</v>
      </c>
      <c r="L84" s="22" t="e">
        <f t="shared" si="10"/>
        <v>#DIV/0!</v>
      </c>
      <c r="M84" s="22" t="e">
        <f t="shared" si="10"/>
        <v>#DIV/0!</v>
      </c>
      <c r="N84" s="119" t="e">
        <f t="shared" si="12"/>
        <v>#DIV/0!</v>
      </c>
      <c r="O84" s="129">
        <f t="shared" si="13"/>
        <v>0</v>
      </c>
      <c r="P84" s="29">
        <f t="shared" si="14"/>
        <v>0</v>
      </c>
      <c r="Q84" s="119" t="e">
        <f t="shared" si="15"/>
        <v>#DIV/0!</v>
      </c>
    </row>
    <row r="85" spans="1:17" x14ac:dyDescent="0.25">
      <c r="A85" s="8">
        <f t="shared" si="16"/>
        <v>18</v>
      </c>
      <c r="B85" s="9" t="s">
        <v>32</v>
      </c>
      <c r="C85" s="22" t="e">
        <f t="shared" si="1"/>
        <v>#DIV/0!</v>
      </c>
      <c r="D85" s="22" t="e">
        <f t="shared" si="2"/>
        <v>#DIV/0!</v>
      </c>
      <c r="E85" s="119" t="e">
        <f t="shared" si="3"/>
        <v>#DIV/0!</v>
      </c>
      <c r="F85" s="22">
        <f t="shared" si="4"/>
        <v>134.66666666666666</v>
      </c>
      <c r="G85" s="22">
        <f t="shared" si="5"/>
        <v>541.66666666666663</v>
      </c>
      <c r="H85" s="119">
        <f t="shared" si="6"/>
        <v>100</v>
      </c>
      <c r="I85" s="22">
        <f t="shared" si="7"/>
        <v>152</v>
      </c>
      <c r="J85" s="22">
        <f t="shared" si="8"/>
        <v>236.66666666666666</v>
      </c>
      <c r="K85" s="119">
        <f t="shared" si="9"/>
        <v>100</v>
      </c>
      <c r="L85" s="22" t="e">
        <f t="shared" si="10"/>
        <v>#DIV/0!</v>
      </c>
      <c r="M85" s="22" t="e">
        <f t="shared" si="10"/>
        <v>#DIV/0!</v>
      </c>
      <c r="N85" s="119" t="e">
        <f t="shared" si="12"/>
        <v>#DIV/0!</v>
      </c>
      <c r="O85" s="129">
        <f t="shared" si="13"/>
        <v>0</v>
      </c>
      <c r="P85" s="29">
        <f t="shared" si="14"/>
        <v>0</v>
      </c>
      <c r="Q85" s="119" t="e">
        <f t="shared" si="15"/>
        <v>#DIV/0!</v>
      </c>
    </row>
    <row r="86" spans="1:17" x14ac:dyDescent="0.25">
      <c r="A86" s="8">
        <f t="shared" si="16"/>
        <v>19</v>
      </c>
      <c r="B86" s="9" t="s">
        <v>33</v>
      </c>
      <c r="C86" s="22" t="e">
        <f t="shared" si="1"/>
        <v>#DIV/0!</v>
      </c>
      <c r="D86" s="22" t="e">
        <f t="shared" si="2"/>
        <v>#DIV/0!</v>
      </c>
      <c r="E86" s="119" t="e">
        <f t="shared" si="3"/>
        <v>#DIV/0!</v>
      </c>
      <c r="F86" s="22">
        <f t="shared" si="4"/>
        <v>29</v>
      </c>
      <c r="G86" s="22">
        <f t="shared" si="5"/>
        <v>102.33333333333333</v>
      </c>
      <c r="H86" s="119">
        <f t="shared" si="6"/>
        <v>100</v>
      </c>
      <c r="I86" s="22">
        <f t="shared" si="7"/>
        <v>41.333333333333336</v>
      </c>
      <c r="J86" s="22">
        <f t="shared" si="8"/>
        <v>109.66666666666667</v>
      </c>
      <c r="K86" s="119">
        <f t="shared" si="9"/>
        <v>100</v>
      </c>
      <c r="L86" s="22" t="e">
        <f t="shared" si="10"/>
        <v>#DIV/0!</v>
      </c>
      <c r="M86" s="22" t="e">
        <f t="shared" si="10"/>
        <v>#DIV/0!</v>
      </c>
      <c r="N86" s="119" t="e">
        <f t="shared" si="12"/>
        <v>#DIV/0!</v>
      </c>
      <c r="O86" s="129">
        <f t="shared" si="13"/>
        <v>0</v>
      </c>
      <c r="P86" s="29">
        <f t="shared" si="14"/>
        <v>0</v>
      </c>
      <c r="Q86" s="119" t="e">
        <f t="shared" si="15"/>
        <v>#DIV/0!</v>
      </c>
    </row>
    <row r="87" spans="1:17" x14ac:dyDescent="0.25">
      <c r="A87" s="109"/>
      <c r="B87" s="127" t="s">
        <v>34</v>
      </c>
      <c r="C87" s="111"/>
      <c r="D87" s="111"/>
      <c r="E87" s="120"/>
      <c r="F87" s="111"/>
      <c r="G87" s="111"/>
      <c r="H87" s="120"/>
      <c r="I87" s="111"/>
      <c r="J87" s="111"/>
      <c r="K87" s="120"/>
      <c r="L87" s="111"/>
      <c r="M87" s="111"/>
      <c r="N87" s="120"/>
      <c r="O87" s="129"/>
      <c r="P87" s="29"/>
      <c r="Q87" s="119"/>
    </row>
    <row r="88" spans="1:17" x14ac:dyDescent="0.25">
      <c r="A88" s="8">
        <v>20</v>
      </c>
      <c r="B88" s="9" t="s">
        <v>35</v>
      </c>
      <c r="C88" s="22" t="e">
        <f t="shared" si="1"/>
        <v>#DIV/0!</v>
      </c>
      <c r="D88" s="22" t="e">
        <f t="shared" si="2"/>
        <v>#DIV/0!</v>
      </c>
      <c r="E88" s="119" t="e">
        <f t="shared" si="3"/>
        <v>#DIV/0!</v>
      </c>
      <c r="F88" s="22">
        <f t="shared" si="4"/>
        <v>49.4</v>
      </c>
      <c r="G88" s="22">
        <f t="shared" si="5"/>
        <v>56.199999999999996</v>
      </c>
      <c r="H88" s="119">
        <f t="shared" si="6"/>
        <v>100</v>
      </c>
      <c r="I88" s="22">
        <f t="shared" si="7"/>
        <v>45.966666666666669</v>
      </c>
      <c r="J88" s="22">
        <f t="shared" si="8"/>
        <v>52.833333333333336</v>
      </c>
      <c r="K88" s="119">
        <f t="shared" si="9"/>
        <v>100</v>
      </c>
      <c r="L88" s="22" t="e">
        <f t="shared" si="10"/>
        <v>#DIV/0!</v>
      </c>
      <c r="M88" s="22" t="e">
        <f t="shared" si="10"/>
        <v>#DIV/0!</v>
      </c>
      <c r="N88" s="119" t="e">
        <f t="shared" si="12"/>
        <v>#DIV/0!</v>
      </c>
      <c r="O88" s="129">
        <f t="shared" si="13"/>
        <v>0</v>
      </c>
      <c r="P88" s="29">
        <f t="shared" si="14"/>
        <v>0</v>
      </c>
      <c r="Q88" s="119" t="e">
        <f t="shared" si="15"/>
        <v>#DIV/0!</v>
      </c>
    </row>
    <row r="89" spans="1:17" x14ac:dyDescent="0.25">
      <c r="A89" s="8">
        <f t="shared" si="16"/>
        <v>21</v>
      </c>
      <c r="B89" s="9" t="s">
        <v>36</v>
      </c>
      <c r="C89" s="22" t="e">
        <f t="shared" si="1"/>
        <v>#DIV/0!</v>
      </c>
      <c r="D89" s="22" t="e">
        <f t="shared" si="2"/>
        <v>#DIV/0!</v>
      </c>
      <c r="E89" s="119" t="e">
        <f t="shared" si="3"/>
        <v>#DIV/0!</v>
      </c>
      <c r="F89" s="22">
        <f t="shared" si="4"/>
        <v>46.78</v>
      </c>
      <c r="G89" s="22">
        <f t="shared" si="5"/>
        <v>51.183333333333337</v>
      </c>
      <c r="H89" s="119">
        <f t="shared" si="6"/>
        <v>100</v>
      </c>
      <c r="I89" s="22">
        <f t="shared" si="7"/>
        <v>40.98</v>
      </c>
      <c r="J89" s="22">
        <f t="shared" si="8"/>
        <v>46.166666666666664</v>
      </c>
      <c r="K89" s="119">
        <f t="shared" si="9"/>
        <v>100</v>
      </c>
      <c r="L89" s="22" t="e">
        <f t="shared" si="10"/>
        <v>#DIV/0!</v>
      </c>
      <c r="M89" s="22" t="e">
        <f t="shared" si="10"/>
        <v>#DIV/0!</v>
      </c>
      <c r="N89" s="119" t="e">
        <f t="shared" si="12"/>
        <v>#DIV/0!</v>
      </c>
      <c r="O89" s="129">
        <f t="shared" si="13"/>
        <v>0</v>
      </c>
      <c r="P89" s="29">
        <f t="shared" si="14"/>
        <v>0</v>
      </c>
      <c r="Q89" s="119" t="e">
        <f t="shared" si="15"/>
        <v>#DIV/0!</v>
      </c>
    </row>
    <row r="90" spans="1:17" x14ac:dyDescent="0.25">
      <c r="A90" s="109"/>
      <c r="B90" s="127" t="s">
        <v>37</v>
      </c>
      <c r="C90" s="111"/>
      <c r="D90" s="111"/>
      <c r="E90" s="120"/>
      <c r="F90" s="111"/>
      <c r="G90" s="111"/>
      <c r="H90" s="120"/>
      <c r="I90" s="111"/>
      <c r="J90" s="111"/>
      <c r="K90" s="120"/>
      <c r="L90" s="111"/>
      <c r="M90" s="111"/>
      <c r="N90" s="120"/>
      <c r="O90" s="129"/>
      <c r="P90" s="29"/>
      <c r="Q90" s="119"/>
    </row>
    <row r="91" spans="1:17" x14ac:dyDescent="0.25">
      <c r="A91" s="8">
        <v>22</v>
      </c>
      <c r="B91" s="9" t="s">
        <v>38</v>
      </c>
      <c r="C91" s="22" t="e">
        <f t="shared" si="1"/>
        <v>#DIV/0!</v>
      </c>
      <c r="D91" s="22" t="e">
        <f t="shared" si="2"/>
        <v>#DIV/0!</v>
      </c>
      <c r="E91" s="119" t="e">
        <f t="shared" si="3"/>
        <v>#DIV/0!</v>
      </c>
      <c r="F91" s="22">
        <f t="shared" si="4"/>
        <v>46.333333333333336</v>
      </c>
      <c r="G91" s="22">
        <f t="shared" si="5"/>
        <v>54.433333333333337</v>
      </c>
      <c r="H91" s="119">
        <f t="shared" si="6"/>
        <v>100</v>
      </c>
      <c r="I91" s="22">
        <f t="shared" si="7"/>
        <v>48.833333333333336</v>
      </c>
      <c r="J91" s="22">
        <f t="shared" si="8"/>
        <v>56.666666666666664</v>
      </c>
      <c r="K91" s="119">
        <f t="shared" si="9"/>
        <v>100</v>
      </c>
      <c r="L91" s="22" t="e">
        <f t="shared" si="10"/>
        <v>#DIV/0!</v>
      </c>
      <c r="M91" s="22" t="e">
        <f t="shared" si="10"/>
        <v>#DIV/0!</v>
      </c>
      <c r="N91" s="119" t="e">
        <f t="shared" si="12"/>
        <v>#DIV/0!</v>
      </c>
      <c r="O91" s="129">
        <f t="shared" si="13"/>
        <v>0</v>
      </c>
      <c r="P91" s="29">
        <f t="shared" si="14"/>
        <v>0</v>
      </c>
      <c r="Q91" s="119" t="e">
        <f t="shared" si="15"/>
        <v>#DIV/0!</v>
      </c>
    </row>
    <row r="92" spans="1:17" x14ac:dyDescent="0.25">
      <c r="A92" s="8">
        <f t="shared" si="16"/>
        <v>23</v>
      </c>
      <c r="B92" s="9" t="s">
        <v>39</v>
      </c>
      <c r="C92" s="22" t="e">
        <f t="shared" si="1"/>
        <v>#DIV/0!</v>
      </c>
      <c r="D92" s="22" t="e">
        <f t="shared" si="2"/>
        <v>#DIV/0!</v>
      </c>
      <c r="E92" s="119" t="e">
        <f t="shared" si="3"/>
        <v>#DIV/0!</v>
      </c>
      <c r="F92" s="22">
        <f t="shared" si="4"/>
        <v>214.66666666666666</v>
      </c>
      <c r="G92" s="22">
        <f t="shared" si="5"/>
        <v>220</v>
      </c>
      <c r="H92" s="119">
        <f t="shared" si="6"/>
        <v>100</v>
      </c>
      <c r="I92" s="22">
        <f t="shared" si="7"/>
        <v>222.33333333333334</v>
      </c>
      <c r="J92" s="22">
        <f t="shared" si="8"/>
        <v>230</v>
      </c>
      <c r="K92" s="119">
        <f t="shared" si="9"/>
        <v>100</v>
      </c>
      <c r="L92" s="22" t="e">
        <f t="shared" si="10"/>
        <v>#DIV/0!</v>
      </c>
      <c r="M92" s="22" t="e">
        <f t="shared" si="10"/>
        <v>#DIV/0!</v>
      </c>
      <c r="N92" s="119" t="e">
        <f t="shared" si="12"/>
        <v>#DIV/0!</v>
      </c>
      <c r="O92" s="129">
        <f t="shared" si="13"/>
        <v>0</v>
      </c>
      <c r="P92" s="29">
        <f t="shared" si="14"/>
        <v>0</v>
      </c>
      <c r="Q92" s="119" t="e">
        <f t="shared" si="15"/>
        <v>#DIV/0!</v>
      </c>
    </row>
    <row r="93" spans="1:17" x14ac:dyDescent="0.25">
      <c r="A93" s="8">
        <f t="shared" si="16"/>
        <v>24</v>
      </c>
      <c r="B93" s="9" t="s">
        <v>40</v>
      </c>
      <c r="C93" s="22" t="e">
        <f t="shared" si="1"/>
        <v>#DIV/0!</v>
      </c>
      <c r="D93" s="22" t="e">
        <f t="shared" si="2"/>
        <v>#DIV/0!</v>
      </c>
      <c r="E93" s="119" t="e">
        <f t="shared" si="3"/>
        <v>#DIV/0!</v>
      </c>
      <c r="F93" s="22">
        <f t="shared" si="4"/>
        <v>246.66666666666666</v>
      </c>
      <c r="G93" s="22">
        <f t="shared" si="5"/>
        <v>515</v>
      </c>
      <c r="H93" s="119">
        <f t="shared" si="6"/>
        <v>100</v>
      </c>
      <c r="I93" s="22">
        <f t="shared" si="7"/>
        <v>236.66666666666666</v>
      </c>
      <c r="J93" s="22">
        <f t="shared" si="8"/>
        <v>498.66666666666669</v>
      </c>
      <c r="K93" s="119">
        <f t="shared" si="9"/>
        <v>100</v>
      </c>
      <c r="L93" s="22" t="e">
        <f t="shared" si="10"/>
        <v>#DIV/0!</v>
      </c>
      <c r="M93" s="22" t="e">
        <f t="shared" si="10"/>
        <v>#DIV/0!</v>
      </c>
      <c r="N93" s="119" t="e">
        <f t="shared" si="12"/>
        <v>#DIV/0!</v>
      </c>
      <c r="O93" s="129">
        <f t="shared" si="13"/>
        <v>0</v>
      </c>
      <c r="P93" s="29">
        <f t="shared" si="14"/>
        <v>0</v>
      </c>
      <c r="Q93" s="119" t="e">
        <f t="shared" si="15"/>
        <v>#DIV/0!</v>
      </c>
    </row>
    <row r="94" spans="1:17" x14ac:dyDescent="0.25">
      <c r="A94" s="8">
        <f t="shared" si="16"/>
        <v>25</v>
      </c>
      <c r="B94" s="9" t="s">
        <v>41</v>
      </c>
      <c r="C94" s="22" t="e">
        <f t="shared" si="1"/>
        <v>#DIV/0!</v>
      </c>
      <c r="D94" s="22" t="e">
        <f t="shared" si="2"/>
        <v>#DIV/0!</v>
      </c>
      <c r="E94" s="119" t="e">
        <f t="shared" si="3"/>
        <v>#DIV/0!</v>
      </c>
      <c r="F94" s="22">
        <f t="shared" si="4"/>
        <v>45</v>
      </c>
      <c r="G94" s="22">
        <f t="shared" si="5"/>
        <v>47.333333333333336</v>
      </c>
      <c r="H94" s="119">
        <f t="shared" si="6"/>
        <v>100</v>
      </c>
      <c r="I94" s="22">
        <f t="shared" si="7"/>
        <v>54.333333333333336</v>
      </c>
      <c r="J94" s="22">
        <f t="shared" si="8"/>
        <v>55.866666666666667</v>
      </c>
      <c r="K94" s="119">
        <f t="shared" si="9"/>
        <v>100</v>
      </c>
      <c r="L94" s="22" t="e">
        <f t="shared" si="10"/>
        <v>#DIV/0!</v>
      </c>
      <c r="M94" s="22" t="e">
        <f t="shared" si="10"/>
        <v>#DIV/0!</v>
      </c>
      <c r="N94" s="119" t="e">
        <f t="shared" si="12"/>
        <v>#DIV/0!</v>
      </c>
      <c r="O94" s="129">
        <f t="shared" si="13"/>
        <v>0</v>
      </c>
      <c r="P94" s="29">
        <f t="shared" si="14"/>
        <v>0</v>
      </c>
      <c r="Q94" s="119" t="e">
        <f t="shared" si="15"/>
        <v>#DIV/0!</v>
      </c>
    </row>
    <row r="95" spans="1:17" x14ac:dyDescent="0.25">
      <c r="A95" s="8">
        <f t="shared" si="16"/>
        <v>26</v>
      </c>
      <c r="B95" s="9" t="s">
        <v>42</v>
      </c>
      <c r="C95" s="22" t="e">
        <f t="shared" si="1"/>
        <v>#DIV/0!</v>
      </c>
      <c r="D95" s="22" t="e">
        <f t="shared" si="2"/>
        <v>#DIV/0!</v>
      </c>
      <c r="E95" s="119" t="e">
        <f t="shared" si="3"/>
        <v>#DIV/0!</v>
      </c>
      <c r="F95" s="22">
        <f t="shared" si="4"/>
        <v>183.66666666666666</v>
      </c>
      <c r="G95" s="22">
        <f t="shared" si="5"/>
        <v>203.33333333333334</v>
      </c>
      <c r="H95" s="119">
        <f t="shared" si="6"/>
        <v>100</v>
      </c>
      <c r="I95" s="22">
        <f t="shared" si="7"/>
        <v>175.6</v>
      </c>
      <c r="J95" s="22">
        <f t="shared" si="8"/>
        <v>199.66666666666666</v>
      </c>
      <c r="K95" s="119">
        <f t="shared" si="9"/>
        <v>100</v>
      </c>
      <c r="L95" s="22" t="e">
        <f t="shared" si="10"/>
        <v>#DIV/0!</v>
      </c>
      <c r="M95" s="22" t="e">
        <f t="shared" si="10"/>
        <v>#DIV/0!</v>
      </c>
      <c r="N95" s="119" t="e">
        <f t="shared" si="12"/>
        <v>#DIV/0!</v>
      </c>
      <c r="O95" s="129">
        <f t="shared" si="13"/>
        <v>0</v>
      </c>
      <c r="P95" s="29">
        <f t="shared" si="14"/>
        <v>0</v>
      </c>
      <c r="Q95" s="119" t="e">
        <f t="shared" si="15"/>
        <v>#DIV/0!</v>
      </c>
    </row>
    <row r="96" spans="1:17" x14ac:dyDescent="0.25">
      <c r="A96" s="8">
        <f t="shared" si="16"/>
        <v>27</v>
      </c>
      <c r="B96" s="9" t="s">
        <v>43</v>
      </c>
      <c r="C96" s="22" t="e">
        <f t="shared" si="1"/>
        <v>#DIV/0!</v>
      </c>
      <c r="D96" s="22" t="e">
        <f t="shared" si="2"/>
        <v>#DIV/0!</v>
      </c>
      <c r="E96" s="119" t="e">
        <f t="shared" si="3"/>
        <v>#DIV/0!</v>
      </c>
      <c r="F96" s="22">
        <f t="shared" si="4"/>
        <v>361</v>
      </c>
      <c r="G96" s="22">
        <f t="shared" si="5"/>
        <v>454.66666666666669</v>
      </c>
      <c r="H96" s="119">
        <f t="shared" si="6"/>
        <v>100</v>
      </c>
      <c r="I96" s="22">
        <f t="shared" si="7"/>
        <v>344.66666666666669</v>
      </c>
      <c r="J96" s="22">
        <f t="shared" si="8"/>
        <v>412.33333333333331</v>
      </c>
      <c r="K96" s="119">
        <f t="shared" si="9"/>
        <v>100</v>
      </c>
      <c r="L96" s="22" t="e">
        <f t="shared" si="10"/>
        <v>#DIV/0!</v>
      </c>
      <c r="M96" s="22" t="e">
        <f t="shared" si="10"/>
        <v>#DIV/0!</v>
      </c>
      <c r="N96" s="119" t="e">
        <f t="shared" si="12"/>
        <v>#DIV/0!</v>
      </c>
      <c r="O96" s="129">
        <f t="shared" si="13"/>
        <v>0</v>
      </c>
      <c r="P96" s="29">
        <f t="shared" si="14"/>
        <v>0</v>
      </c>
      <c r="Q96" s="119" t="e">
        <f t="shared" si="15"/>
        <v>#DIV/0!</v>
      </c>
    </row>
    <row r="97" spans="1:17" x14ac:dyDescent="0.25">
      <c r="A97" s="109"/>
      <c r="B97" s="127" t="s">
        <v>44</v>
      </c>
      <c r="C97" s="111"/>
      <c r="D97" s="111"/>
      <c r="E97" s="120"/>
      <c r="F97" s="111"/>
      <c r="G97" s="111"/>
      <c r="H97" s="120"/>
      <c r="I97" s="111"/>
      <c r="J97" s="111"/>
      <c r="K97" s="120"/>
      <c r="L97" s="111"/>
      <c r="M97" s="111"/>
      <c r="N97" s="120"/>
      <c r="O97" s="129"/>
      <c r="P97" s="29"/>
      <c r="Q97" s="119"/>
    </row>
    <row r="98" spans="1:17" x14ac:dyDescent="0.25">
      <c r="A98" s="8">
        <v>28</v>
      </c>
      <c r="B98" s="9" t="s">
        <v>45</v>
      </c>
      <c r="C98" s="22" t="e">
        <f t="shared" si="1"/>
        <v>#DIV/0!</v>
      </c>
      <c r="D98" s="22" t="e">
        <f t="shared" si="2"/>
        <v>#DIV/0!</v>
      </c>
      <c r="E98" s="119" t="e">
        <f t="shared" si="3"/>
        <v>#DIV/0!</v>
      </c>
      <c r="F98" s="22">
        <f t="shared" si="4"/>
        <v>28.666666666666668</v>
      </c>
      <c r="G98" s="22">
        <f t="shared" si="5"/>
        <v>28.666666666666668</v>
      </c>
      <c r="H98" s="119">
        <f t="shared" si="6"/>
        <v>100</v>
      </c>
      <c r="I98" s="22">
        <f t="shared" si="7"/>
        <v>37</v>
      </c>
      <c r="J98" s="22">
        <f t="shared" si="8"/>
        <v>37</v>
      </c>
      <c r="K98" s="119">
        <f t="shared" si="9"/>
        <v>100</v>
      </c>
      <c r="L98" s="22" t="e">
        <f t="shared" si="10"/>
        <v>#DIV/0!</v>
      </c>
      <c r="M98" s="22" t="e">
        <f t="shared" si="10"/>
        <v>#DIV/0!</v>
      </c>
      <c r="N98" s="119" t="e">
        <f t="shared" si="12"/>
        <v>#DIV/0!</v>
      </c>
      <c r="O98" s="129">
        <f t="shared" si="13"/>
        <v>0</v>
      </c>
      <c r="P98" s="29">
        <f t="shared" si="14"/>
        <v>0</v>
      </c>
      <c r="Q98" s="119" t="e">
        <f t="shared" si="15"/>
        <v>#DIV/0!</v>
      </c>
    </row>
    <row r="99" spans="1:17" x14ac:dyDescent="0.25">
      <c r="A99" s="8">
        <f t="shared" si="16"/>
        <v>29</v>
      </c>
      <c r="B99" s="9" t="s">
        <v>46</v>
      </c>
      <c r="C99" s="22" t="e">
        <f t="shared" si="1"/>
        <v>#DIV/0!</v>
      </c>
      <c r="D99" s="22" t="e">
        <f t="shared" si="2"/>
        <v>#DIV/0!</v>
      </c>
      <c r="E99" s="119" t="e">
        <f t="shared" si="3"/>
        <v>#DIV/0!</v>
      </c>
      <c r="F99" s="22">
        <f t="shared" si="4"/>
        <v>40.666666666666664</v>
      </c>
      <c r="G99" s="22">
        <f t="shared" si="5"/>
        <v>40.666666666666664</v>
      </c>
      <c r="H99" s="119">
        <f t="shared" si="6"/>
        <v>100</v>
      </c>
      <c r="I99" s="22">
        <f t="shared" si="7"/>
        <v>36.333333333333336</v>
      </c>
      <c r="J99" s="22">
        <f t="shared" si="8"/>
        <v>36.333333333333336</v>
      </c>
      <c r="K99" s="119">
        <f t="shared" si="9"/>
        <v>100</v>
      </c>
      <c r="L99" s="22" t="e">
        <f t="shared" si="10"/>
        <v>#DIV/0!</v>
      </c>
      <c r="M99" s="22" t="e">
        <f t="shared" si="10"/>
        <v>#DIV/0!</v>
      </c>
      <c r="N99" s="119" t="e">
        <f t="shared" si="12"/>
        <v>#DIV/0!</v>
      </c>
      <c r="O99" s="129">
        <f t="shared" si="13"/>
        <v>0</v>
      </c>
      <c r="P99" s="29">
        <f t="shared" si="14"/>
        <v>0</v>
      </c>
      <c r="Q99" s="119" t="e">
        <f t="shared" si="15"/>
        <v>#DIV/0!</v>
      </c>
    </row>
    <row r="100" spans="1:17" x14ac:dyDescent="0.25">
      <c r="A100" s="8">
        <f t="shared" si="16"/>
        <v>30</v>
      </c>
      <c r="B100" s="9" t="s">
        <v>47</v>
      </c>
      <c r="C100" s="22" t="e">
        <f t="shared" si="1"/>
        <v>#DIV/0!</v>
      </c>
      <c r="D100" s="22" t="e">
        <f t="shared" si="2"/>
        <v>#DIV/0!</v>
      </c>
      <c r="E100" s="119" t="e">
        <f t="shared" si="3"/>
        <v>#DIV/0!</v>
      </c>
      <c r="F100" s="22">
        <f t="shared" si="4"/>
        <v>33</v>
      </c>
      <c r="G100" s="22">
        <f t="shared" si="5"/>
        <v>33</v>
      </c>
      <c r="H100" s="119">
        <f t="shared" si="6"/>
        <v>100</v>
      </c>
      <c r="I100" s="22">
        <f t="shared" si="7"/>
        <v>34.666666666666664</v>
      </c>
      <c r="J100" s="22">
        <f t="shared" si="8"/>
        <v>37</v>
      </c>
      <c r="K100" s="119">
        <f t="shared" si="9"/>
        <v>100</v>
      </c>
      <c r="L100" s="22" t="e">
        <f t="shared" si="10"/>
        <v>#DIV/0!</v>
      </c>
      <c r="M100" s="22" t="e">
        <f t="shared" si="10"/>
        <v>#DIV/0!</v>
      </c>
      <c r="N100" s="119" t="e">
        <f t="shared" si="12"/>
        <v>#DIV/0!</v>
      </c>
      <c r="O100" s="129">
        <f t="shared" si="13"/>
        <v>0</v>
      </c>
      <c r="P100" s="29">
        <f t="shared" si="14"/>
        <v>0</v>
      </c>
      <c r="Q100" s="119" t="e">
        <f t="shared" si="15"/>
        <v>#DIV/0!</v>
      </c>
    </row>
    <row r="101" spans="1:17" x14ac:dyDescent="0.25">
      <c r="A101" s="8">
        <f t="shared" si="16"/>
        <v>31</v>
      </c>
      <c r="B101" s="9" t="s">
        <v>48</v>
      </c>
      <c r="C101" s="22" t="e">
        <f t="shared" si="1"/>
        <v>#DIV/0!</v>
      </c>
      <c r="D101" s="22" t="e">
        <f t="shared" si="2"/>
        <v>#DIV/0!</v>
      </c>
      <c r="E101" s="119" t="e">
        <f t="shared" si="3"/>
        <v>#DIV/0!</v>
      </c>
      <c r="F101" s="22">
        <f t="shared" si="4"/>
        <v>44.666666666666664</v>
      </c>
      <c r="G101" s="22">
        <f t="shared" si="5"/>
        <v>44.666666666666664</v>
      </c>
      <c r="H101" s="119">
        <f t="shared" si="6"/>
        <v>100</v>
      </c>
      <c r="I101" s="22">
        <f t="shared" si="7"/>
        <v>45.666666666666664</v>
      </c>
      <c r="J101" s="22">
        <f t="shared" si="8"/>
        <v>60.666666666666664</v>
      </c>
      <c r="K101" s="119">
        <f t="shared" si="9"/>
        <v>100</v>
      </c>
      <c r="L101" s="22" t="e">
        <f t="shared" si="10"/>
        <v>#DIV/0!</v>
      </c>
      <c r="M101" s="22" t="e">
        <f t="shared" si="10"/>
        <v>#DIV/0!</v>
      </c>
      <c r="N101" s="119" t="e">
        <f t="shared" si="12"/>
        <v>#DIV/0!</v>
      </c>
      <c r="O101" s="129">
        <f t="shared" si="13"/>
        <v>0</v>
      </c>
      <c r="P101" s="29">
        <f t="shared" si="14"/>
        <v>0</v>
      </c>
      <c r="Q101" s="119" t="e">
        <f t="shared" si="15"/>
        <v>#DIV/0!</v>
      </c>
    </row>
    <row r="102" spans="1:17" x14ac:dyDescent="0.25">
      <c r="A102" s="8">
        <f t="shared" si="16"/>
        <v>32</v>
      </c>
      <c r="B102" s="9" t="s">
        <v>49</v>
      </c>
      <c r="C102" s="22" t="e">
        <f t="shared" si="1"/>
        <v>#DIV/0!</v>
      </c>
      <c r="D102" s="22" t="e">
        <f t="shared" si="2"/>
        <v>#DIV/0!</v>
      </c>
      <c r="E102" s="119" t="e">
        <f t="shared" si="3"/>
        <v>#DIV/0!</v>
      </c>
      <c r="F102" s="22">
        <f t="shared" si="4"/>
        <v>83.333333333333329</v>
      </c>
      <c r="G102" s="22">
        <f t="shared" si="5"/>
        <v>88.333333333333329</v>
      </c>
      <c r="H102" s="119">
        <f t="shared" si="6"/>
        <v>100</v>
      </c>
      <c r="I102" s="22">
        <f t="shared" si="7"/>
        <v>90.666666666666671</v>
      </c>
      <c r="J102" s="22">
        <f t="shared" si="8"/>
        <v>94</v>
      </c>
      <c r="K102" s="119">
        <f t="shared" si="9"/>
        <v>100</v>
      </c>
      <c r="L102" s="22" t="e">
        <f t="shared" si="10"/>
        <v>#DIV/0!</v>
      </c>
      <c r="M102" s="22" t="e">
        <f t="shared" si="10"/>
        <v>#DIV/0!</v>
      </c>
      <c r="N102" s="119" t="e">
        <f t="shared" si="12"/>
        <v>#DIV/0!</v>
      </c>
      <c r="O102" s="129">
        <f t="shared" si="13"/>
        <v>0</v>
      </c>
      <c r="P102" s="29">
        <f t="shared" si="14"/>
        <v>0</v>
      </c>
      <c r="Q102" s="119" t="e">
        <f t="shared" si="15"/>
        <v>#DIV/0!</v>
      </c>
    </row>
    <row r="103" spans="1:17" x14ac:dyDescent="0.25">
      <c r="A103" s="8">
        <f t="shared" si="16"/>
        <v>33</v>
      </c>
      <c r="B103" s="9" t="s">
        <v>50</v>
      </c>
      <c r="C103" s="22" t="e">
        <f t="shared" si="1"/>
        <v>#DIV/0!</v>
      </c>
      <c r="D103" s="22" t="e">
        <f t="shared" si="2"/>
        <v>#DIV/0!</v>
      </c>
      <c r="E103" s="119" t="e">
        <f t="shared" si="3"/>
        <v>#DIV/0!</v>
      </c>
      <c r="F103" s="22">
        <f t="shared" si="4"/>
        <v>105</v>
      </c>
      <c r="G103" s="22">
        <f t="shared" si="5"/>
        <v>115</v>
      </c>
      <c r="H103" s="119">
        <f t="shared" si="6"/>
        <v>100</v>
      </c>
      <c r="I103" s="22">
        <f t="shared" si="7"/>
        <v>101.33333333333333</v>
      </c>
      <c r="J103" s="22">
        <f t="shared" si="8"/>
        <v>108</v>
      </c>
      <c r="K103" s="119">
        <f t="shared" si="9"/>
        <v>100</v>
      </c>
      <c r="L103" s="22" t="e">
        <f t="shared" si="10"/>
        <v>#DIV/0!</v>
      </c>
      <c r="M103" s="22" t="e">
        <f t="shared" si="10"/>
        <v>#DIV/0!</v>
      </c>
      <c r="N103" s="119" t="e">
        <f t="shared" si="12"/>
        <v>#DIV/0!</v>
      </c>
      <c r="O103" s="129">
        <f t="shared" si="13"/>
        <v>0</v>
      </c>
      <c r="P103" s="29">
        <f t="shared" si="14"/>
        <v>0</v>
      </c>
      <c r="Q103" s="119" t="e">
        <f t="shared" si="15"/>
        <v>#DIV/0!</v>
      </c>
    </row>
    <row r="104" spans="1:17" x14ac:dyDescent="0.25">
      <c r="A104" s="8">
        <f t="shared" si="16"/>
        <v>34</v>
      </c>
      <c r="B104" s="9" t="s">
        <v>51</v>
      </c>
      <c r="C104" s="22" t="e">
        <f t="shared" si="1"/>
        <v>#DIV/0!</v>
      </c>
      <c r="D104" s="22" t="e">
        <f t="shared" si="2"/>
        <v>#DIV/0!</v>
      </c>
      <c r="E104" s="119" t="e">
        <f t="shared" si="3"/>
        <v>#DIV/0!</v>
      </c>
      <c r="F104" s="22">
        <f t="shared" si="4"/>
        <v>191.66666666666666</v>
      </c>
      <c r="G104" s="22">
        <f t="shared" si="5"/>
        <v>191.66666666666666</v>
      </c>
      <c r="H104" s="119">
        <f t="shared" si="6"/>
        <v>100</v>
      </c>
      <c r="I104" s="22">
        <f t="shared" si="7"/>
        <v>195</v>
      </c>
      <c r="J104" s="22">
        <f t="shared" si="8"/>
        <v>195</v>
      </c>
      <c r="K104" s="119">
        <f t="shared" si="9"/>
        <v>100</v>
      </c>
      <c r="L104" s="22" t="e">
        <f t="shared" si="10"/>
        <v>#DIV/0!</v>
      </c>
      <c r="M104" s="22" t="e">
        <f t="shared" si="10"/>
        <v>#DIV/0!</v>
      </c>
      <c r="N104" s="119" t="e">
        <f t="shared" si="12"/>
        <v>#DIV/0!</v>
      </c>
      <c r="O104" s="129">
        <f t="shared" si="13"/>
        <v>0</v>
      </c>
      <c r="P104" s="29">
        <f t="shared" si="14"/>
        <v>0</v>
      </c>
      <c r="Q104" s="119" t="e">
        <f t="shared" si="15"/>
        <v>#DIV/0!</v>
      </c>
    </row>
    <row r="105" spans="1:17" x14ac:dyDescent="0.25">
      <c r="A105" s="109"/>
      <c r="B105" s="127" t="s">
        <v>52</v>
      </c>
      <c r="C105" s="111"/>
      <c r="D105" s="111"/>
      <c r="E105" s="120"/>
      <c r="F105" s="111"/>
      <c r="G105" s="111"/>
      <c r="H105" s="120"/>
      <c r="I105" s="111"/>
      <c r="J105" s="111"/>
      <c r="K105" s="120"/>
      <c r="L105" s="111"/>
      <c r="M105" s="111"/>
      <c r="N105" s="120"/>
      <c r="O105" s="129"/>
      <c r="P105" s="29"/>
      <c r="Q105" s="119"/>
    </row>
    <row r="106" spans="1:17" x14ac:dyDescent="0.25">
      <c r="A106" s="8">
        <v>35</v>
      </c>
      <c r="B106" s="9" t="s">
        <v>53</v>
      </c>
      <c r="C106" s="22" t="e">
        <f t="shared" si="1"/>
        <v>#DIV/0!</v>
      </c>
      <c r="D106" s="22" t="e">
        <f t="shared" si="2"/>
        <v>#DIV/0!</v>
      </c>
      <c r="E106" s="119" t="e">
        <f t="shared" si="3"/>
        <v>#DIV/0!</v>
      </c>
      <c r="F106" s="22">
        <f t="shared" si="4"/>
        <v>108.66666666666667</v>
      </c>
      <c r="G106" s="22">
        <f t="shared" si="5"/>
        <v>123</v>
      </c>
      <c r="H106" s="119">
        <f t="shared" si="6"/>
        <v>100</v>
      </c>
      <c r="I106" s="22">
        <f t="shared" si="7"/>
        <v>96</v>
      </c>
      <c r="J106" s="22">
        <f t="shared" si="8"/>
        <v>135.66666666666666</v>
      </c>
      <c r="K106" s="119">
        <f t="shared" si="9"/>
        <v>100</v>
      </c>
      <c r="L106" s="22" t="e">
        <f t="shared" si="10"/>
        <v>#DIV/0!</v>
      </c>
      <c r="M106" s="22" t="e">
        <f t="shared" si="10"/>
        <v>#DIV/0!</v>
      </c>
      <c r="N106" s="119" t="e">
        <f t="shared" si="12"/>
        <v>#DIV/0!</v>
      </c>
      <c r="O106" s="129">
        <f t="shared" si="13"/>
        <v>0</v>
      </c>
      <c r="P106" s="29">
        <f t="shared" si="14"/>
        <v>0</v>
      </c>
      <c r="Q106" s="119" t="e">
        <f t="shared" si="15"/>
        <v>#DIV/0!</v>
      </c>
    </row>
    <row r="107" spans="1:17" x14ac:dyDescent="0.25">
      <c r="A107" s="8">
        <f t="shared" si="16"/>
        <v>36</v>
      </c>
      <c r="B107" s="9" t="s">
        <v>54</v>
      </c>
      <c r="C107" s="22" t="e">
        <f t="shared" si="1"/>
        <v>#DIV/0!</v>
      </c>
      <c r="D107" s="22" t="e">
        <f t="shared" si="2"/>
        <v>#DIV/0!</v>
      </c>
      <c r="E107" s="119" t="e">
        <f t="shared" si="3"/>
        <v>#DIV/0!</v>
      </c>
      <c r="F107" s="22">
        <f t="shared" si="4"/>
        <v>87.333333333333329</v>
      </c>
      <c r="G107" s="22">
        <f t="shared" si="5"/>
        <v>89.666666666666671</v>
      </c>
      <c r="H107" s="119">
        <f t="shared" si="6"/>
        <v>100</v>
      </c>
      <c r="I107" s="22">
        <f t="shared" si="7"/>
        <v>85.333333333333329</v>
      </c>
      <c r="J107" s="22">
        <f t="shared" si="8"/>
        <v>89</v>
      </c>
      <c r="K107" s="119">
        <f t="shared" si="9"/>
        <v>100</v>
      </c>
      <c r="L107" s="22" t="e">
        <f t="shared" si="10"/>
        <v>#DIV/0!</v>
      </c>
      <c r="M107" s="22" t="e">
        <f t="shared" si="10"/>
        <v>#DIV/0!</v>
      </c>
      <c r="N107" s="119" t="e">
        <f t="shared" si="12"/>
        <v>#DIV/0!</v>
      </c>
      <c r="O107" s="129">
        <f t="shared" si="13"/>
        <v>0</v>
      </c>
      <c r="P107" s="29">
        <f t="shared" si="14"/>
        <v>0</v>
      </c>
      <c r="Q107" s="119" t="e">
        <f t="shared" si="15"/>
        <v>#DIV/0!</v>
      </c>
    </row>
    <row r="108" spans="1:17" x14ac:dyDescent="0.25">
      <c r="A108" s="8">
        <f t="shared" si="16"/>
        <v>37</v>
      </c>
      <c r="B108" s="9" t="s">
        <v>55</v>
      </c>
      <c r="C108" s="22" t="e">
        <f t="shared" si="1"/>
        <v>#DIV/0!</v>
      </c>
      <c r="D108" s="22" t="e">
        <f t="shared" si="2"/>
        <v>#DIV/0!</v>
      </c>
      <c r="E108" s="119" t="e">
        <f t="shared" si="3"/>
        <v>#DIV/0!</v>
      </c>
      <c r="F108" s="22">
        <f t="shared" si="4"/>
        <v>187.5</v>
      </c>
      <c r="G108" s="22">
        <f t="shared" si="5"/>
        <v>187.5</v>
      </c>
      <c r="H108" s="119">
        <f t="shared" si="6"/>
        <v>66.666666666666657</v>
      </c>
      <c r="I108" s="22">
        <f t="shared" si="7"/>
        <v>179.66666666666666</v>
      </c>
      <c r="J108" s="22">
        <f t="shared" si="8"/>
        <v>179.66666666666666</v>
      </c>
      <c r="K108" s="119">
        <f t="shared" si="9"/>
        <v>66.666666666666657</v>
      </c>
      <c r="L108" s="22" t="e">
        <f t="shared" si="10"/>
        <v>#DIV/0!</v>
      </c>
      <c r="M108" s="22" t="e">
        <f t="shared" si="10"/>
        <v>#DIV/0!</v>
      </c>
      <c r="N108" s="119" t="e">
        <f t="shared" si="12"/>
        <v>#DIV/0!</v>
      </c>
      <c r="O108" s="129">
        <f t="shared" si="13"/>
        <v>0</v>
      </c>
      <c r="P108" s="29">
        <f t="shared" si="14"/>
        <v>0</v>
      </c>
      <c r="Q108" s="119" t="e">
        <f t="shared" si="15"/>
        <v>#DIV/0!</v>
      </c>
    </row>
    <row r="109" spans="1:17" x14ac:dyDescent="0.25">
      <c r="A109" s="8">
        <f t="shared" si="16"/>
        <v>38</v>
      </c>
      <c r="B109" s="9" t="s">
        <v>56</v>
      </c>
      <c r="C109" s="22" t="e">
        <f t="shared" si="1"/>
        <v>#DIV/0!</v>
      </c>
      <c r="D109" s="22" t="e">
        <f t="shared" si="2"/>
        <v>#DIV/0!</v>
      </c>
      <c r="E109" s="119" t="e">
        <f t="shared" si="3"/>
        <v>#DIV/0!</v>
      </c>
      <c r="F109" s="22">
        <f t="shared" si="4"/>
        <v>109</v>
      </c>
      <c r="G109" s="22">
        <f t="shared" si="5"/>
        <v>110</v>
      </c>
      <c r="H109" s="119">
        <f t="shared" si="6"/>
        <v>100</v>
      </c>
      <c r="I109" s="22">
        <f t="shared" si="7"/>
        <v>83</v>
      </c>
      <c r="J109" s="22">
        <f t="shared" si="8"/>
        <v>85.666666666666671</v>
      </c>
      <c r="K109" s="119">
        <f t="shared" si="9"/>
        <v>100</v>
      </c>
      <c r="L109" s="22" t="e">
        <f t="shared" si="10"/>
        <v>#DIV/0!</v>
      </c>
      <c r="M109" s="22" t="e">
        <f t="shared" si="10"/>
        <v>#DIV/0!</v>
      </c>
      <c r="N109" s="119" t="e">
        <f t="shared" si="12"/>
        <v>#DIV/0!</v>
      </c>
      <c r="O109" s="129">
        <f t="shared" si="13"/>
        <v>0</v>
      </c>
      <c r="P109" s="29">
        <f t="shared" si="14"/>
        <v>0</v>
      </c>
      <c r="Q109" s="119" t="e">
        <f t="shared" si="15"/>
        <v>#DIV/0!</v>
      </c>
    </row>
    <row r="110" spans="1:17" x14ac:dyDescent="0.25">
      <c r="A110" s="8">
        <f t="shared" si="16"/>
        <v>39</v>
      </c>
      <c r="B110" s="9" t="s">
        <v>57</v>
      </c>
      <c r="C110" s="22" t="e">
        <f t="shared" si="1"/>
        <v>#DIV/0!</v>
      </c>
      <c r="D110" s="22" t="e">
        <f t="shared" si="2"/>
        <v>#DIV/0!</v>
      </c>
      <c r="E110" s="119" t="e">
        <f t="shared" si="3"/>
        <v>#DIV/0!</v>
      </c>
      <c r="F110" s="22">
        <f t="shared" si="4"/>
        <v>164.33333333333334</v>
      </c>
      <c r="G110" s="22">
        <f t="shared" si="5"/>
        <v>171</v>
      </c>
      <c r="H110" s="119">
        <f t="shared" si="6"/>
        <v>100</v>
      </c>
      <c r="I110" s="22">
        <f t="shared" si="7"/>
        <v>209</v>
      </c>
      <c r="J110" s="22">
        <f t="shared" si="8"/>
        <v>209</v>
      </c>
      <c r="K110" s="119">
        <f t="shared" si="9"/>
        <v>100</v>
      </c>
      <c r="L110" s="22" t="e">
        <f t="shared" si="10"/>
        <v>#DIV/0!</v>
      </c>
      <c r="M110" s="22" t="e">
        <f t="shared" si="10"/>
        <v>#DIV/0!</v>
      </c>
      <c r="N110" s="119" t="e">
        <f t="shared" si="12"/>
        <v>#DIV/0!</v>
      </c>
      <c r="O110" s="129">
        <f t="shared" si="13"/>
        <v>0</v>
      </c>
      <c r="P110" s="29">
        <f t="shared" si="14"/>
        <v>0</v>
      </c>
      <c r="Q110" s="119" t="e">
        <f t="shared" si="15"/>
        <v>#DIV/0!</v>
      </c>
    </row>
    <row r="111" spans="1:17" x14ac:dyDescent="0.25">
      <c r="A111" s="109"/>
      <c r="B111" s="127" t="s">
        <v>58</v>
      </c>
      <c r="C111" s="111"/>
      <c r="D111" s="111"/>
      <c r="E111" s="120"/>
      <c r="F111" s="111"/>
      <c r="G111" s="111"/>
      <c r="H111" s="120"/>
      <c r="I111" s="111"/>
      <c r="J111" s="111"/>
      <c r="K111" s="120"/>
      <c r="L111" s="111"/>
      <c r="M111" s="111"/>
      <c r="N111" s="120"/>
      <c r="O111" s="129"/>
      <c r="P111" s="29"/>
      <c r="Q111" s="119"/>
    </row>
    <row r="112" spans="1:17" x14ac:dyDescent="0.25">
      <c r="A112" s="8">
        <v>40</v>
      </c>
      <c r="B112" s="9" t="s">
        <v>59</v>
      </c>
      <c r="C112" s="22" t="e">
        <f t="shared" si="1"/>
        <v>#DIV/0!</v>
      </c>
      <c r="D112" s="22" t="e">
        <f t="shared" si="2"/>
        <v>#DIV/0!</v>
      </c>
      <c r="E112" s="119" t="e">
        <f t="shared" si="3"/>
        <v>#DIV/0!</v>
      </c>
      <c r="F112" s="22">
        <f t="shared" si="4"/>
        <v>45.333333333333336</v>
      </c>
      <c r="G112" s="22">
        <f t="shared" si="5"/>
        <v>45.333333333333336</v>
      </c>
      <c r="H112" s="119">
        <f t="shared" si="6"/>
        <v>100</v>
      </c>
      <c r="I112" s="22">
        <f t="shared" si="7"/>
        <v>46.266666666666673</v>
      </c>
      <c r="J112" s="22">
        <f t="shared" si="8"/>
        <v>46.266666666666673</v>
      </c>
      <c r="K112" s="119">
        <f t="shared" si="9"/>
        <v>100</v>
      </c>
      <c r="L112" s="22" t="e">
        <f t="shared" si="10"/>
        <v>#DIV/0!</v>
      </c>
      <c r="M112" s="22" t="e">
        <f t="shared" si="10"/>
        <v>#DIV/0!</v>
      </c>
      <c r="N112" s="119" t="e">
        <f t="shared" si="12"/>
        <v>#DIV/0!</v>
      </c>
      <c r="O112" s="129">
        <f t="shared" si="13"/>
        <v>0</v>
      </c>
      <c r="P112" s="29">
        <f t="shared" si="14"/>
        <v>0</v>
      </c>
      <c r="Q112" s="119" t="e">
        <f t="shared" si="15"/>
        <v>#DIV/0!</v>
      </c>
    </row>
  </sheetData>
  <mergeCells count="60">
    <mergeCell ref="L60:M60"/>
    <mergeCell ref="N60:N61"/>
    <mergeCell ref="O60:P60"/>
    <mergeCell ref="Q60:Q61"/>
    <mergeCell ref="AF2:AG2"/>
    <mergeCell ref="A57:Q57"/>
    <mergeCell ref="B1:B6"/>
    <mergeCell ref="C1:I1"/>
    <mergeCell ref="J1:P1"/>
    <mergeCell ref="Q1:W1"/>
    <mergeCell ref="S2:T2"/>
    <mergeCell ref="U2:V2"/>
    <mergeCell ref="W2:W3"/>
    <mergeCell ref="AH2:AH3"/>
    <mergeCell ref="AI2:AJ2"/>
    <mergeCell ref="A59:A64"/>
    <mergeCell ref="B59:B64"/>
    <mergeCell ref="C59:E59"/>
    <mergeCell ref="F59:H59"/>
    <mergeCell ref="I59:K59"/>
    <mergeCell ref="L59:N59"/>
    <mergeCell ref="O59:Q59"/>
    <mergeCell ref="C60:D60"/>
    <mergeCell ref="E60:E61"/>
    <mergeCell ref="F60:G60"/>
    <mergeCell ref="H60:H61"/>
    <mergeCell ref="I60:J60"/>
    <mergeCell ref="K60:K61"/>
    <mergeCell ref="A1:A6"/>
    <mergeCell ref="AI1:AK1"/>
    <mergeCell ref="C2:D2"/>
    <mergeCell ref="E2:F2"/>
    <mergeCell ref="G2:H2"/>
    <mergeCell ref="I2:I3"/>
    <mergeCell ref="J2:K2"/>
    <mergeCell ref="L2:M2"/>
    <mergeCell ref="N2:O2"/>
    <mergeCell ref="P2:P3"/>
    <mergeCell ref="Q2:R2"/>
    <mergeCell ref="X1:AH1"/>
    <mergeCell ref="X2:Y2"/>
    <mergeCell ref="AK2:AK3"/>
    <mergeCell ref="Z2:AA2"/>
    <mergeCell ref="AB2:AC2"/>
    <mergeCell ref="AD2:AE2"/>
    <mergeCell ref="AS1:AT1"/>
    <mergeCell ref="AU1:AV1"/>
    <mergeCell ref="AM2:AM6"/>
    <mergeCell ref="AN2:AN6"/>
    <mergeCell ref="AO2:AO6"/>
    <mergeCell ref="AP2:AP6"/>
    <mergeCell ref="AQ2:AQ6"/>
    <mergeCell ref="AR2:AR6"/>
    <mergeCell ref="AS2:AS6"/>
    <mergeCell ref="AT2:AT6"/>
    <mergeCell ref="AU2:AU6"/>
    <mergeCell ref="AV2:AV6"/>
    <mergeCell ref="AM1:AN1"/>
    <mergeCell ref="AO1:AP1"/>
    <mergeCell ref="AQ1:AR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9"/>
  <sheetViews>
    <sheetView tabSelected="1" zoomScale="80" zoomScaleNormal="80" workbookViewId="0">
      <pane xSplit="2" ySplit="2" topLeftCell="J21" activePane="bottomRight" state="frozen"/>
      <selection pane="topRight" activeCell="C1" sqref="C1"/>
      <selection pane="bottomLeft" activeCell="A3" sqref="A3"/>
      <selection pane="bottomRight" activeCell="V43" sqref="V43"/>
    </sheetView>
  </sheetViews>
  <sheetFormatPr defaultRowHeight="15" x14ac:dyDescent="0.25"/>
  <cols>
    <col min="1" max="1" width="9.140625" style="59"/>
    <col min="2" max="2" width="42.85546875" style="59" bestFit="1" customWidth="1"/>
    <col min="3" max="3" width="8" style="59" hidden="1" customWidth="1"/>
    <col min="4" max="4" width="8.5703125" style="59" hidden="1" customWidth="1"/>
    <col min="5" max="5" width="9.140625" style="121" hidden="1" customWidth="1"/>
    <col min="6" max="7" width="9.140625" style="59" hidden="1" customWidth="1"/>
    <col min="8" max="8" width="9.140625" style="121" hidden="1" customWidth="1"/>
    <col min="9" max="9" width="9.140625" style="59" hidden="1" customWidth="1"/>
    <col min="10" max="10" width="9.140625" style="59"/>
    <col min="11" max="11" width="9.140625" style="121"/>
    <col min="12" max="12" width="11" style="59" customWidth="1"/>
    <col min="13" max="13" width="9.140625" style="59"/>
    <col min="14" max="14" width="9.140625" style="121"/>
    <col min="15" max="15" width="9.140625" style="59"/>
    <col min="16" max="16" width="9.140625" style="59" hidden="1" customWidth="1"/>
    <col min="17" max="17" width="9.140625" style="121"/>
    <col min="18" max="22" width="9.140625" style="59"/>
    <col min="23" max="23" width="9.140625" style="59" hidden="1" customWidth="1"/>
    <col min="24" max="37" width="9.140625" style="59"/>
    <col min="38" max="47" width="9.140625" style="59" customWidth="1"/>
    <col min="48" max="48" width="9.85546875" style="59" customWidth="1"/>
    <col min="49" max="16384" width="9.140625" style="59"/>
  </cols>
  <sheetData>
    <row r="1" spans="1:48" ht="42" customHeight="1" x14ac:dyDescent="0.25">
      <c r="A1" s="147" t="s">
        <v>0</v>
      </c>
      <c r="B1" s="150" t="s">
        <v>1</v>
      </c>
      <c r="C1" s="200" t="s">
        <v>2</v>
      </c>
      <c r="D1" s="201"/>
      <c r="E1" s="201"/>
      <c r="F1" s="201"/>
      <c r="G1" s="201"/>
      <c r="H1" s="201"/>
      <c r="I1" s="202"/>
      <c r="J1" s="198" t="s">
        <v>3</v>
      </c>
      <c r="K1" s="172"/>
      <c r="L1" s="172"/>
      <c r="M1" s="172"/>
      <c r="N1" s="172"/>
      <c r="O1" s="172"/>
      <c r="P1" s="199"/>
      <c r="Q1" s="198" t="s">
        <v>4</v>
      </c>
      <c r="R1" s="172"/>
      <c r="S1" s="172"/>
      <c r="T1" s="172"/>
      <c r="U1" s="172"/>
      <c r="V1" s="172"/>
      <c r="W1" s="173"/>
      <c r="X1" s="171" t="s">
        <v>5</v>
      </c>
      <c r="Y1" s="172"/>
      <c r="Z1" s="172"/>
      <c r="AA1" s="172"/>
      <c r="AB1" s="172"/>
      <c r="AC1" s="172"/>
      <c r="AD1" s="172"/>
      <c r="AE1" s="172"/>
      <c r="AF1" s="172"/>
      <c r="AG1" s="172"/>
      <c r="AH1" s="173"/>
      <c r="AI1" s="171" t="s">
        <v>6</v>
      </c>
      <c r="AJ1" s="172"/>
      <c r="AK1" s="173"/>
      <c r="AM1" s="169" t="s">
        <v>2</v>
      </c>
      <c r="AN1" s="170"/>
      <c r="AO1" s="161" t="s">
        <v>3</v>
      </c>
      <c r="AP1" s="162"/>
      <c r="AQ1" s="161" t="s">
        <v>4</v>
      </c>
      <c r="AR1" s="162"/>
      <c r="AS1" s="161" t="s">
        <v>5</v>
      </c>
      <c r="AT1" s="162"/>
      <c r="AU1" s="161" t="s">
        <v>6</v>
      </c>
      <c r="AV1" s="162"/>
    </row>
    <row r="2" spans="1:48" x14ac:dyDescent="0.25">
      <c r="A2" s="148"/>
      <c r="B2" s="150"/>
      <c r="C2" s="174" t="s">
        <v>77</v>
      </c>
      <c r="D2" s="175"/>
      <c r="E2" s="176" t="s">
        <v>7</v>
      </c>
      <c r="F2" s="176"/>
      <c r="G2" s="176" t="s">
        <v>7</v>
      </c>
      <c r="H2" s="176"/>
      <c r="I2" s="177" t="s">
        <v>8</v>
      </c>
      <c r="J2" s="174" t="s">
        <v>71</v>
      </c>
      <c r="K2" s="176"/>
      <c r="L2" s="176" t="s">
        <v>73</v>
      </c>
      <c r="M2" s="176"/>
      <c r="N2" s="176" t="s">
        <v>74</v>
      </c>
      <c r="O2" s="176"/>
      <c r="P2" s="177" t="s">
        <v>8</v>
      </c>
      <c r="Q2" s="174" t="s">
        <v>72</v>
      </c>
      <c r="R2" s="176"/>
      <c r="S2" s="176" t="s">
        <v>75</v>
      </c>
      <c r="T2" s="176"/>
      <c r="U2" s="176" t="s">
        <v>76</v>
      </c>
      <c r="V2" s="176"/>
      <c r="W2" s="180" t="s">
        <v>8</v>
      </c>
      <c r="X2" s="178" t="s">
        <v>78</v>
      </c>
      <c r="Y2" s="176"/>
      <c r="Z2" s="176" t="s">
        <v>79</v>
      </c>
      <c r="AA2" s="176"/>
      <c r="AB2" s="176" t="s">
        <v>7</v>
      </c>
      <c r="AC2" s="176"/>
      <c r="AD2" s="176" t="s">
        <v>7</v>
      </c>
      <c r="AE2" s="176"/>
      <c r="AF2" s="176" t="s">
        <v>7</v>
      </c>
      <c r="AG2" s="176"/>
      <c r="AH2" s="180" t="s">
        <v>8</v>
      </c>
      <c r="AI2" s="181"/>
      <c r="AJ2" s="182"/>
      <c r="AK2" s="179" t="s">
        <v>8</v>
      </c>
      <c r="AM2" s="163" t="s">
        <v>66</v>
      </c>
      <c r="AN2" s="166" t="s">
        <v>67</v>
      </c>
      <c r="AO2" s="163" t="s">
        <v>68</v>
      </c>
      <c r="AP2" s="166" t="s">
        <v>67</v>
      </c>
      <c r="AQ2" s="163" t="s">
        <v>68</v>
      </c>
      <c r="AR2" s="166" t="s">
        <v>67</v>
      </c>
      <c r="AS2" s="163" t="s">
        <v>68</v>
      </c>
      <c r="AT2" s="166" t="s">
        <v>67</v>
      </c>
      <c r="AU2" s="163" t="s">
        <v>68</v>
      </c>
      <c r="AV2" s="166" t="s">
        <v>67</v>
      </c>
    </row>
    <row r="3" spans="1:48" ht="36.75" customHeight="1" x14ac:dyDescent="0.25">
      <c r="A3" s="148"/>
      <c r="B3" s="150"/>
      <c r="C3" s="62" t="s">
        <v>9</v>
      </c>
      <c r="D3" s="60" t="s">
        <v>10</v>
      </c>
      <c r="E3" s="113" t="s">
        <v>11</v>
      </c>
      <c r="F3" s="60" t="s">
        <v>10</v>
      </c>
      <c r="G3" s="60" t="s">
        <v>11</v>
      </c>
      <c r="H3" s="113" t="s">
        <v>10</v>
      </c>
      <c r="I3" s="177"/>
      <c r="J3" s="62" t="s">
        <v>11</v>
      </c>
      <c r="K3" s="113" t="s">
        <v>10</v>
      </c>
      <c r="L3" s="60" t="s">
        <v>11</v>
      </c>
      <c r="M3" s="60" t="s">
        <v>10</v>
      </c>
      <c r="N3" s="113" t="s">
        <v>11</v>
      </c>
      <c r="O3" s="60" t="s">
        <v>10</v>
      </c>
      <c r="P3" s="177"/>
      <c r="Q3" s="122" t="s">
        <v>11</v>
      </c>
      <c r="R3" s="60" t="s">
        <v>10</v>
      </c>
      <c r="S3" s="60" t="s">
        <v>11</v>
      </c>
      <c r="T3" s="60" t="s">
        <v>10</v>
      </c>
      <c r="U3" s="60" t="s">
        <v>11</v>
      </c>
      <c r="V3" s="60" t="s">
        <v>10</v>
      </c>
      <c r="W3" s="180"/>
      <c r="X3" s="32" t="s">
        <v>11</v>
      </c>
      <c r="Y3" s="60" t="s">
        <v>10</v>
      </c>
      <c r="Z3" s="60" t="s">
        <v>11</v>
      </c>
      <c r="AA3" s="60" t="s">
        <v>10</v>
      </c>
      <c r="AB3" s="60" t="s">
        <v>11</v>
      </c>
      <c r="AC3" s="60" t="s">
        <v>10</v>
      </c>
      <c r="AD3" s="60" t="s">
        <v>11</v>
      </c>
      <c r="AE3" s="60" t="s">
        <v>10</v>
      </c>
      <c r="AF3" s="60" t="s">
        <v>11</v>
      </c>
      <c r="AG3" s="60" t="s">
        <v>10</v>
      </c>
      <c r="AH3" s="180"/>
      <c r="AI3" s="35" t="s">
        <v>11</v>
      </c>
      <c r="AJ3" s="3" t="s">
        <v>10</v>
      </c>
      <c r="AK3" s="179"/>
      <c r="AM3" s="164"/>
      <c r="AN3" s="167"/>
      <c r="AO3" s="164"/>
      <c r="AP3" s="167"/>
      <c r="AQ3" s="164"/>
      <c r="AR3" s="167"/>
      <c r="AS3" s="164"/>
      <c r="AT3" s="167"/>
      <c r="AU3" s="164"/>
      <c r="AV3" s="167"/>
    </row>
    <row r="4" spans="1:48" ht="20.25" x14ac:dyDescent="0.25">
      <c r="A4" s="79"/>
      <c r="B4" s="80" t="s">
        <v>12</v>
      </c>
      <c r="C4" s="81"/>
      <c r="D4" s="82"/>
      <c r="E4" s="115"/>
      <c r="F4" s="82"/>
      <c r="G4" s="82"/>
      <c r="H4" s="115"/>
      <c r="I4" s="83"/>
      <c r="J4" s="81"/>
      <c r="K4" s="115"/>
      <c r="L4" s="82"/>
      <c r="M4" s="82"/>
      <c r="N4" s="115"/>
      <c r="O4" s="82"/>
      <c r="P4" s="83"/>
      <c r="Q4" s="124"/>
      <c r="R4" s="82"/>
      <c r="S4" s="82"/>
      <c r="T4" s="82"/>
      <c r="U4" s="82"/>
      <c r="V4" s="82"/>
      <c r="W4" s="84"/>
      <c r="X4" s="85"/>
      <c r="Y4" s="82"/>
      <c r="Z4" s="82"/>
      <c r="AA4" s="82"/>
      <c r="AB4" s="82"/>
      <c r="AC4" s="82"/>
      <c r="AD4" s="82"/>
      <c r="AE4" s="82"/>
      <c r="AF4" s="82"/>
      <c r="AG4" s="82"/>
      <c r="AH4" s="84"/>
      <c r="AI4" s="86"/>
      <c r="AJ4" s="87"/>
      <c r="AK4" s="88"/>
      <c r="AL4" s="89"/>
      <c r="AM4" s="90"/>
      <c r="AN4" s="91"/>
      <c r="AO4" s="92"/>
      <c r="AP4" s="93"/>
      <c r="AQ4" s="94"/>
      <c r="AR4" s="93"/>
      <c r="AS4" s="94"/>
      <c r="AT4" s="93"/>
      <c r="AU4" s="92"/>
      <c r="AV4" s="93"/>
    </row>
    <row r="5" spans="1:48" x14ac:dyDescent="0.25">
      <c r="A5" s="8">
        <v>1</v>
      </c>
      <c r="B5" s="9" t="s">
        <v>13</v>
      </c>
      <c r="C5" s="63"/>
      <c r="D5" s="61"/>
      <c r="E5" s="114"/>
      <c r="F5" s="61"/>
      <c r="G5" s="61"/>
      <c r="H5" s="114"/>
      <c r="I5" s="30"/>
      <c r="J5" s="140">
        <v>30</v>
      </c>
      <c r="K5" s="140">
        <v>45</v>
      </c>
      <c r="L5" s="140">
        <v>32</v>
      </c>
      <c r="M5" s="140">
        <v>32</v>
      </c>
      <c r="N5" s="140">
        <v>32</v>
      </c>
      <c r="O5" s="140">
        <v>32</v>
      </c>
      <c r="P5" s="141"/>
      <c r="Q5" s="142">
        <v>29</v>
      </c>
      <c r="R5" s="142">
        <v>29</v>
      </c>
      <c r="S5" s="142">
        <v>29.5</v>
      </c>
      <c r="T5" s="142">
        <v>29.5</v>
      </c>
      <c r="U5" s="142">
        <v>31</v>
      </c>
      <c r="V5" s="142">
        <v>31</v>
      </c>
      <c r="W5" s="17"/>
      <c r="X5" s="138"/>
      <c r="Y5" s="139"/>
      <c r="Z5" s="139"/>
      <c r="AA5" s="139"/>
      <c r="AB5" s="61"/>
      <c r="AC5" s="61"/>
      <c r="AD5" s="61"/>
      <c r="AE5" s="61"/>
      <c r="AF5" s="61"/>
      <c r="AG5" s="61"/>
      <c r="AH5" s="17"/>
      <c r="AI5" s="36"/>
      <c r="AJ5" s="6"/>
      <c r="AK5" s="7"/>
      <c r="AM5" s="68">
        <v>0</v>
      </c>
      <c r="AN5" s="69">
        <v>0</v>
      </c>
      <c r="AO5" s="70">
        <v>3</v>
      </c>
      <c r="AP5" s="71">
        <v>3</v>
      </c>
      <c r="AQ5" s="75">
        <v>3</v>
      </c>
      <c r="AR5" s="77">
        <v>3</v>
      </c>
      <c r="AS5" s="75">
        <v>0</v>
      </c>
      <c r="AT5" s="77">
        <v>0</v>
      </c>
      <c r="AU5" s="65"/>
      <c r="AV5" s="64"/>
    </row>
    <row r="6" spans="1:48" x14ac:dyDescent="0.25">
      <c r="A6" s="8">
        <f>A5+1</f>
        <v>2</v>
      </c>
      <c r="B6" s="9" t="s">
        <v>14</v>
      </c>
      <c r="C6" s="63"/>
      <c r="D6" s="61"/>
      <c r="E6" s="114"/>
      <c r="F6" s="61"/>
      <c r="G6" s="61"/>
      <c r="H6" s="114"/>
      <c r="I6" s="30"/>
      <c r="J6" s="140">
        <v>50</v>
      </c>
      <c r="K6" s="140">
        <v>60</v>
      </c>
      <c r="L6" s="140">
        <v>50</v>
      </c>
      <c r="M6" s="140">
        <v>60</v>
      </c>
      <c r="N6" s="140">
        <v>32</v>
      </c>
      <c r="O6" s="140">
        <v>64</v>
      </c>
      <c r="P6" s="141"/>
      <c r="Q6" s="142">
        <v>43</v>
      </c>
      <c r="R6" s="142">
        <v>43</v>
      </c>
      <c r="S6" s="142">
        <v>53</v>
      </c>
      <c r="T6" s="142">
        <v>53</v>
      </c>
      <c r="U6" s="142">
        <v>71</v>
      </c>
      <c r="V6" s="142">
        <v>71</v>
      </c>
      <c r="W6" s="17"/>
      <c r="X6" s="136"/>
      <c r="Y6" s="137"/>
      <c r="Z6" s="137"/>
      <c r="AA6" s="137"/>
      <c r="AB6" s="61"/>
      <c r="AC6" s="61"/>
      <c r="AD6" s="61"/>
      <c r="AE6" s="61"/>
      <c r="AF6" s="61"/>
      <c r="AG6" s="61"/>
      <c r="AH6" s="17"/>
      <c r="AI6" s="36"/>
      <c r="AJ6" s="6"/>
      <c r="AK6" s="7"/>
      <c r="AM6" s="68">
        <v>0</v>
      </c>
      <c r="AN6" s="69">
        <v>0</v>
      </c>
      <c r="AO6" s="70">
        <v>3</v>
      </c>
      <c r="AP6" s="71">
        <v>3</v>
      </c>
      <c r="AQ6" s="75">
        <v>3</v>
      </c>
      <c r="AR6" s="77">
        <v>3</v>
      </c>
      <c r="AS6" s="75">
        <v>0</v>
      </c>
      <c r="AT6" s="77">
        <v>0</v>
      </c>
      <c r="AU6" s="65"/>
      <c r="AV6" s="64"/>
    </row>
    <row r="7" spans="1:48" x14ac:dyDescent="0.25">
      <c r="A7" s="8">
        <f>A6+1</f>
        <v>3</v>
      </c>
      <c r="B7" s="9" t="s">
        <v>15</v>
      </c>
      <c r="C7" s="63"/>
      <c r="D7" s="61"/>
      <c r="E7" s="114"/>
      <c r="F7" s="61"/>
      <c r="G7" s="61"/>
      <c r="H7" s="114"/>
      <c r="I7" s="30"/>
      <c r="J7" s="140">
        <v>80</v>
      </c>
      <c r="K7" s="140">
        <v>100</v>
      </c>
      <c r="L7" s="140">
        <v>80</v>
      </c>
      <c r="M7" s="140">
        <v>100</v>
      </c>
      <c r="N7" s="140">
        <v>105</v>
      </c>
      <c r="O7" s="140">
        <v>105</v>
      </c>
      <c r="P7" s="141"/>
      <c r="Q7" s="142">
        <v>77</v>
      </c>
      <c r="R7" s="142">
        <v>77</v>
      </c>
      <c r="S7" s="142">
        <v>84</v>
      </c>
      <c r="T7" s="142">
        <v>84</v>
      </c>
      <c r="U7" s="142">
        <v>82</v>
      </c>
      <c r="V7" s="142">
        <v>82</v>
      </c>
      <c r="W7" s="17"/>
      <c r="X7" s="136"/>
      <c r="Y7" s="137"/>
      <c r="Z7" s="137"/>
      <c r="AA7" s="137"/>
      <c r="AB7" s="61"/>
      <c r="AC7" s="61"/>
      <c r="AD7" s="61"/>
      <c r="AE7" s="61"/>
      <c r="AF7" s="61"/>
      <c r="AG7" s="61"/>
      <c r="AH7" s="17"/>
      <c r="AI7" s="36"/>
      <c r="AJ7" s="6"/>
      <c r="AK7" s="7"/>
      <c r="AM7" s="68">
        <v>0</v>
      </c>
      <c r="AN7" s="69">
        <v>0</v>
      </c>
      <c r="AO7" s="70">
        <v>3</v>
      </c>
      <c r="AP7" s="71">
        <v>3</v>
      </c>
      <c r="AQ7" s="75">
        <v>3</v>
      </c>
      <c r="AR7" s="77">
        <v>3</v>
      </c>
      <c r="AS7" s="75">
        <v>0</v>
      </c>
      <c r="AT7" s="77">
        <v>0</v>
      </c>
      <c r="AU7" s="65"/>
      <c r="AV7" s="64"/>
    </row>
    <row r="8" spans="1:48" x14ac:dyDescent="0.25">
      <c r="A8" s="8">
        <f t="shared" ref="A8:A49" si="0">A7+1</f>
        <v>4</v>
      </c>
      <c r="B8" s="9" t="s">
        <v>16</v>
      </c>
      <c r="C8" s="63"/>
      <c r="D8" s="61"/>
      <c r="E8" s="114"/>
      <c r="F8" s="61"/>
      <c r="G8" s="61"/>
      <c r="H8" s="114"/>
      <c r="I8" s="30"/>
      <c r="J8" s="140">
        <v>37</v>
      </c>
      <c r="K8" s="140">
        <v>84</v>
      </c>
      <c r="L8" s="140">
        <v>37</v>
      </c>
      <c r="M8" s="140">
        <v>84</v>
      </c>
      <c r="N8" s="140">
        <v>38</v>
      </c>
      <c r="O8" s="140">
        <v>38</v>
      </c>
      <c r="P8" s="141"/>
      <c r="Q8" s="142">
        <v>33</v>
      </c>
      <c r="R8" s="142">
        <v>33</v>
      </c>
      <c r="S8" s="142">
        <v>35</v>
      </c>
      <c r="T8" s="142">
        <v>125</v>
      </c>
      <c r="U8" s="142">
        <v>38</v>
      </c>
      <c r="V8" s="142">
        <v>133</v>
      </c>
      <c r="W8" s="17"/>
      <c r="X8" s="136"/>
      <c r="Y8" s="137"/>
      <c r="Z8" s="137"/>
      <c r="AA8" s="137"/>
      <c r="AB8" s="61"/>
      <c r="AC8" s="61"/>
      <c r="AD8" s="61"/>
      <c r="AE8" s="61"/>
      <c r="AF8" s="61"/>
      <c r="AG8" s="61"/>
      <c r="AH8" s="17"/>
      <c r="AI8" s="36"/>
      <c r="AJ8" s="6"/>
      <c r="AK8" s="7"/>
      <c r="AM8" s="68">
        <v>0</v>
      </c>
      <c r="AN8" s="69">
        <v>0</v>
      </c>
      <c r="AO8" s="70">
        <v>3</v>
      </c>
      <c r="AP8" s="71">
        <v>3</v>
      </c>
      <c r="AQ8" s="75">
        <v>3</v>
      </c>
      <c r="AR8" s="77">
        <v>3</v>
      </c>
      <c r="AS8" s="75">
        <v>0</v>
      </c>
      <c r="AT8" s="77">
        <v>0</v>
      </c>
      <c r="AU8" s="65"/>
      <c r="AV8" s="64"/>
    </row>
    <row r="9" spans="1:48" x14ac:dyDescent="0.25">
      <c r="A9" s="8">
        <f t="shared" si="0"/>
        <v>5</v>
      </c>
      <c r="B9" s="9" t="s">
        <v>17</v>
      </c>
      <c r="C9" s="63"/>
      <c r="D9" s="61"/>
      <c r="E9" s="114"/>
      <c r="F9" s="61"/>
      <c r="G9" s="61"/>
      <c r="H9" s="114"/>
      <c r="I9" s="30"/>
      <c r="J9" s="140">
        <v>87</v>
      </c>
      <c r="K9" s="140">
        <v>110</v>
      </c>
      <c r="L9" s="140">
        <v>87</v>
      </c>
      <c r="M9" s="140">
        <v>110</v>
      </c>
      <c r="N9" s="140">
        <v>81</v>
      </c>
      <c r="O9" s="140">
        <v>140</v>
      </c>
      <c r="P9" s="141"/>
      <c r="Q9" s="142">
        <v>60</v>
      </c>
      <c r="R9" s="142">
        <v>95</v>
      </c>
      <c r="S9" s="142">
        <v>78</v>
      </c>
      <c r="T9" s="142">
        <v>125</v>
      </c>
      <c r="U9" s="142">
        <v>74</v>
      </c>
      <c r="V9" s="142">
        <v>242</v>
      </c>
      <c r="W9" s="17"/>
      <c r="X9" s="136"/>
      <c r="Y9" s="137"/>
      <c r="Z9" s="137"/>
      <c r="AA9" s="137"/>
      <c r="AB9" s="61"/>
      <c r="AC9" s="61"/>
      <c r="AD9" s="61"/>
      <c r="AE9" s="61"/>
      <c r="AF9" s="61"/>
      <c r="AG9" s="61"/>
      <c r="AH9" s="17"/>
      <c r="AI9" s="36"/>
      <c r="AJ9" s="6"/>
      <c r="AK9" s="7"/>
      <c r="AM9" s="68">
        <v>0</v>
      </c>
      <c r="AN9" s="69">
        <v>0</v>
      </c>
      <c r="AO9" s="70">
        <v>3</v>
      </c>
      <c r="AP9" s="71">
        <v>3</v>
      </c>
      <c r="AQ9" s="75">
        <v>3</v>
      </c>
      <c r="AR9" s="77">
        <v>3</v>
      </c>
      <c r="AS9" s="75">
        <v>0</v>
      </c>
      <c r="AT9" s="77">
        <v>0</v>
      </c>
      <c r="AU9" s="65"/>
      <c r="AV9" s="64"/>
    </row>
    <row r="10" spans="1:48" x14ac:dyDescent="0.25">
      <c r="A10" s="8">
        <f t="shared" si="0"/>
        <v>6</v>
      </c>
      <c r="B10" s="9" t="s">
        <v>18</v>
      </c>
      <c r="C10" s="63"/>
      <c r="D10" s="61"/>
      <c r="E10" s="114"/>
      <c r="F10" s="61"/>
      <c r="G10" s="61"/>
      <c r="H10" s="114"/>
      <c r="I10" s="30"/>
      <c r="J10" s="140">
        <v>53</v>
      </c>
      <c r="K10" s="140">
        <v>53</v>
      </c>
      <c r="L10" s="140">
        <v>59</v>
      </c>
      <c r="M10" s="140">
        <v>59</v>
      </c>
      <c r="N10" s="140">
        <v>49</v>
      </c>
      <c r="O10" s="140">
        <v>49</v>
      </c>
      <c r="P10" s="141"/>
      <c r="Q10" s="142">
        <v>41</v>
      </c>
      <c r="R10" s="142">
        <v>41</v>
      </c>
      <c r="S10" s="142">
        <v>51.4</v>
      </c>
      <c r="T10" s="142">
        <v>51.4</v>
      </c>
      <c r="U10" s="142">
        <v>47</v>
      </c>
      <c r="V10" s="142">
        <v>47</v>
      </c>
      <c r="W10" s="17"/>
      <c r="X10" s="136"/>
      <c r="Y10" s="137"/>
      <c r="Z10" s="137"/>
      <c r="AA10" s="137"/>
      <c r="AB10" s="61"/>
      <c r="AC10" s="61"/>
      <c r="AD10" s="61"/>
      <c r="AE10" s="61"/>
      <c r="AF10" s="61"/>
      <c r="AG10" s="61"/>
      <c r="AH10" s="17"/>
      <c r="AI10" s="36"/>
      <c r="AJ10" s="6"/>
      <c r="AK10" s="7"/>
      <c r="AM10" s="68">
        <v>0</v>
      </c>
      <c r="AN10" s="69">
        <v>0</v>
      </c>
      <c r="AO10" s="70">
        <v>3</v>
      </c>
      <c r="AP10" s="71">
        <v>3</v>
      </c>
      <c r="AQ10" s="75">
        <v>3</v>
      </c>
      <c r="AR10" s="77">
        <v>3</v>
      </c>
      <c r="AS10" s="75">
        <v>0</v>
      </c>
      <c r="AT10" s="77">
        <v>0</v>
      </c>
      <c r="AU10" s="65"/>
      <c r="AV10" s="64"/>
    </row>
    <row r="11" spans="1:48" x14ac:dyDescent="0.25">
      <c r="A11" s="8">
        <f t="shared" si="0"/>
        <v>7</v>
      </c>
      <c r="B11" s="9" t="s">
        <v>19</v>
      </c>
      <c r="C11" s="63"/>
      <c r="D11" s="61"/>
      <c r="E11" s="114"/>
      <c r="F11" s="61"/>
      <c r="G11" s="61"/>
      <c r="H11" s="114"/>
      <c r="I11" s="30"/>
      <c r="J11" s="140">
        <v>13</v>
      </c>
      <c r="K11" s="140">
        <v>13</v>
      </c>
      <c r="L11" s="140">
        <v>13</v>
      </c>
      <c r="M11" s="140">
        <v>13</v>
      </c>
      <c r="N11" s="140">
        <v>15</v>
      </c>
      <c r="O11" s="140">
        <v>16</v>
      </c>
      <c r="P11" s="141"/>
      <c r="Q11" s="142">
        <v>10</v>
      </c>
      <c r="R11" s="142">
        <v>13</v>
      </c>
      <c r="S11" s="142">
        <v>12.3</v>
      </c>
      <c r="T11" s="142">
        <v>22.5</v>
      </c>
      <c r="U11" s="142">
        <v>15</v>
      </c>
      <c r="V11" s="142">
        <v>15</v>
      </c>
      <c r="W11" s="17"/>
      <c r="X11" s="136"/>
      <c r="Y11" s="137"/>
      <c r="Z11" s="137"/>
      <c r="AA11" s="137"/>
      <c r="AB11" s="61"/>
      <c r="AC11" s="61"/>
      <c r="AD11" s="61"/>
      <c r="AE11" s="61"/>
      <c r="AF11" s="61"/>
      <c r="AG11" s="61"/>
      <c r="AH11" s="17"/>
      <c r="AI11" s="36"/>
      <c r="AJ11" s="6"/>
      <c r="AK11" s="7"/>
      <c r="AM11" s="68">
        <v>0</v>
      </c>
      <c r="AN11" s="69">
        <v>0</v>
      </c>
      <c r="AO11" s="70">
        <v>3</v>
      </c>
      <c r="AP11" s="71">
        <v>3</v>
      </c>
      <c r="AQ11" s="75">
        <v>3</v>
      </c>
      <c r="AR11" s="77">
        <v>3</v>
      </c>
      <c r="AS11" s="75">
        <v>0</v>
      </c>
      <c r="AT11" s="77">
        <v>0</v>
      </c>
      <c r="AU11" s="65"/>
      <c r="AV11" s="64"/>
    </row>
    <row r="12" spans="1:48" x14ac:dyDescent="0.25">
      <c r="A12" s="8">
        <f t="shared" si="0"/>
        <v>8</v>
      </c>
      <c r="B12" s="9" t="s">
        <v>20</v>
      </c>
      <c r="C12" s="63"/>
      <c r="D12" s="61"/>
      <c r="E12" s="114"/>
      <c r="F12" s="61"/>
      <c r="G12" s="61"/>
      <c r="H12" s="114"/>
      <c r="I12" s="30"/>
      <c r="J12" s="140">
        <v>240</v>
      </c>
      <c r="K12" s="140">
        <v>560</v>
      </c>
      <c r="L12" s="140">
        <v>240</v>
      </c>
      <c r="M12" s="140">
        <v>560</v>
      </c>
      <c r="N12" s="140">
        <v>252</v>
      </c>
      <c r="O12" s="140">
        <v>800</v>
      </c>
      <c r="P12" s="141"/>
      <c r="Q12" s="142">
        <v>310</v>
      </c>
      <c r="R12" s="142">
        <v>600</v>
      </c>
      <c r="S12" s="142">
        <v>400</v>
      </c>
      <c r="T12" s="142" t="s">
        <v>119</v>
      </c>
      <c r="U12" s="142">
        <v>150</v>
      </c>
      <c r="V12" s="142">
        <v>900</v>
      </c>
      <c r="W12" s="17"/>
      <c r="X12" s="136"/>
      <c r="Y12" s="137"/>
      <c r="Z12" s="137"/>
      <c r="AA12" s="137"/>
      <c r="AB12" s="61"/>
      <c r="AC12" s="61"/>
      <c r="AD12" s="61"/>
      <c r="AE12" s="61"/>
      <c r="AF12" s="61"/>
      <c r="AG12" s="61"/>
      <c r="AH12" s="17"/>
      <c r="AI12" s="36"/>
      <c r="AJ12" s="6"/>
      <c r="AK12" s="7"/>
      <c r="AM12" s="68">
        <v>0</v>
      </c>
      <c r="AN12" s="69">
        <v>0</v>
      </c>
      <c r="AO12" s="70">
        <v>3</v>
      </c>
      <c r="AP12" s="71">
        <v>3</v>
      </c>
      <c r="AQ12" s="75">
        <v>3</v>
      </c>
      <c r="AR12" s="77">
        <v>3</v>
      </c>
      <c r="AS12" s="75">
        <v>0</v>
      </c>
      <c r="AT12" s="77">
        <v>0</v>
      </c>
      <c r="AU12" s="65"/>
      <c r="AV12" s="64"/>
    </row>
    <row r="13" spans="1:48" x14ac:dyDescent="0.25">
      <c r="A13" s="8">
        <f t="shared" si="0"/>
        <v>9</v>
      </c>
      <c r="B13" s="9" t="s">
        <v>21</v>
      </c>
      <c r="C13" s="63"/>
      <c r="D13" s="61"/>
      <c r="E13" s="114"/>
      <c r="F13" s="61"/>
      <c r="G13" s="61"/>
      <c r="H13" s="114"/>
      <c r="I13" s="30"/>
      <c r="J13" s="140">
        <v>59</v>
      </c>
      <c r="K13" s="140">
        <v>59</v>
      </c>
      <c r="L13" s="140">
        <v>59</v>
      </c>
      <c r="M13" s="140">
        <v>59</v>
      </c>
      <c r="N13" s="140">
        <v>48</v>
      </c>
      <c r="O13" s="140">
        <v>62</v>
      </c>
      <c r="P13" s="141"/>
      <c r="Q13" s="142">
        <v>21</v>
      </c>
      <c r="R13" s="142">
        <v>23</v>
      </c>
      <c r="S13" s="142">
        <v>70</v>
      </c>
      <c r="T13" s="142">
        <v>70</v>
      </c>
      <c r="U13" s="142">
        <v>59</v>
      </c>
      <c r="V13" s="142">
        <v>63</v>
      </c>
      <c r="W13" s="17"/>
      <c r="X13" s="136"/>
      <c r="Y13" s="137"/>
      <c r="Z13" s="137"/>
      <c r="AA13" s="137"/>
      <c r="AB13" s="61"/>
      <c r="AC13" s="61"/>
      <c r="AD13" s="61"/>
      <c r="AE13" s="61"/>
      <c r="AF13" s="61"/>
      <c r="AG13" s="61"/>
      <c r="AH13" s="17"/>
      <c r="AI13" s="36"/>
      <c r="AJ13" s="6"/>
      <c r="AK13" s="7"/>
      <c r="AM13" s="68">
        <v>0</v>
      </c>
      <c r="AN13" s="69">
        <v>0</v>
      </c>
      <c r="AO13" s="70">
        <v>3</v>
      </c>
      <c r="AP13" s="71">
        <v>3</v>
      </c>
      <c r="AQ13" s="75">
        <v>3</v>
      </c>
      <c r="AR13" s="77">
        <v>3</v>
      </c>
      <c r="AS13" s="75">
        <v>0</v>
      </c>
      <c r="AT13" s="77">
        <v>0</v>
      </c>
      <c r="AU13" s="65"/>
      <c r="AV13" s="64"/>
    </row>
    <row r="14" spans="1:48" ht="18.75" x14ac:dyDescent="0.3">
      <c r="A14" s="79"/>
      <c r="B14" s="95" t="s">
        <v>22</v>
      </c>
      <c r="C14" s="81"/>
      <c r="D14" s="82"/>
      <c r="E14" s="115"/>
      <c r="F14" s="82"/>
      <c r="G14" s="82"/>
      <c r="H14" s="115"/>
      <c r="I14" s="83"/>
      <c r="J14" s="143"/>
      <c r="K14" s="143"/>
      <c r="L14" s="143"/>
      <c r="M14" s="143"/>
      <c r="N14" s="143"/>
      <c r="O14" s="143"/>
      <c r="P14" s="144"/>
      <c r="Q14" s="145"/>
      <c r="R14" s="145"/>
      <c r="S14" s="145"/>
      <c r="T14" s="145"/>
      <c r="U14" s="145"/>
      <c r="V14" s="145"/>
      <c r="W14" s="84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4"/>
      <c r="AI14" s="86"/>
      <c r="AJ14" s="87"/>
      <c r="AK14" s="88"/>
      <c r="AL14" s="89"/>
      <c r="AM14" s="96"/>
      <c r="AN14" s="97"/>
      <c r="AO14" s="96"/>
      <c r="AP14" s="97"/>
      <c r="AQ14" s="98"/>
      <c r="AR14" s="99"/>
      <c r="AS14" s="98"/>
      <c r="AT14" s="99"/>
      <c r="AU14" s="100"/>
      <c r="AV14" s="101"/>
    </row>
    <row r="15" spans="1:48" x14ac:dyDescent="0.25">
      <c r="A15" s="8">
        <v>10</v>
      </c>
      <c r="B15" s="9" t="s">
        <v>23</v>
      </c>
      <c r="C15" s="63"/>
      <c r="D15" s="61"/>
      <c r="E15" s="114"/>
      <c r="F15" s="61"/>
      <c r="G15" s="61"/>
      <c r="H15" s="114"/>
      <c r="I15" s="30"/>
      <c r="J15" s="140">
        <v>200</v>
      </c>
      <c r="K15" s="140">
        <v>400</v>
      </c>
      <c r="L15" s="140">
        <v>234</v>
      </c>
      <c r="M15" s="140">
        <v>400</v>
      </c>
      <c r="N15" s="140">
        <v>185</v>
      </c>
      <c r="O15" s="140">
        <v>185</v>
      </c>
      <c r="P15" s="141"/>
      <c r="Q15" s="142">
        <v>204</v>
      </c>
      <c r="R15" s="142">
        <v>237</v>
      </c>
      <c r="S15" s="142">
        <v>133</v>
      </c>
      <c r="T15" s="142">
        <v>133</v>
      </c>
      <c r="U15" s="142">
        <v>204</v>
      </c>
      <c r="V15" s="142">
        <v>361</v>
      </c>
      <c r="W15" s="17"/>
      <c r="X15" s="136"/>
      <c r="Y15" s="137"/>
      <c r="Z15" s="137"/>
      <c r="AA15" s="137"/>
      <c r="AB15" s="61"/>
      <c r="AC15" s="61"/>
      <c r="AD15" s="61"/>
      <c r="AE15" s="61"/>
      <c r="AF15" s="61"/>
      <c r="AG15" s="61"/>
      <c r="AH15" s="17"/>
      <c r="AI15" s="36"/>
      <c r="AJ15" s="6"/>
      <c r="AK15" s="7"/>
      <c r="AM15" s="68">
        <v>0</v>
      </c>
      <c r="AN15" s="69">
        <v>0</v>
      </c>
      <c r="AO15" s="70">
        <v>3</v>
      </c>
      <c r="AP15" s="71">
        <v>3</v>
      </c>
      <c r="AQ15" s="75">
        <v>3</v>
      </c>
      <c r="AR15" s="77">
        <v>3</v>
      </c>
      <c r="AS15" s="75">
        <v>0</v>
      </c>
      <c r="AT15" s="77">
        <v>0</v>
      </c>
      <c r="AU15" s="65"/>
      <c r="AV15" s="64"/>
    </row>
    <row r="16" spans="1:48" x14ac:dyDescent="0.25">
      <c r="A16" s="8">
        <f t="shared" si="0"/>
        <v>11</v>
      </c>
      <c r="B16" s="9" t="s">
        <v>24</v>
      </c>
      <c r="C16" s="63"/>
      <c r="D16" s="61"/>
      <c r="E16" s="114"/>
      <c r="F16" s="61"/>
      <c r="G16" s="61"/>
      <c r="H16" s="114"/>
      <c r="I16" s="30"/>
      <c r="J16" s="140">
        <v>220</v>
      </c>
      <c r="K16" s="140">
        <v>360</v>
      </c>
      <c r="L16" s="140">
        <v>220</v>
      </c>
      <c r="M16" s="140">
        <v>342</v>
      </c>
      <c r="N16" s="140">
        <v>362</v>
      </c>
      <c r="O16" s="140">
        <v>362</v>
      </c>
      <c r="P16" s="141"/>
      <c r="Q16" s="142">
        <v>295</v>
      </c>
      <c r="R16" s="142">
        <v>307</v>
      </c>
      <c r="S16" s="142">
        <v>142</v>
      </c>
      <c r="T16" s="142">
        <v>142</v>
      </c>
      <c r="U16" s="142">
        <v>265</v>
      </c>
      <c r="V16" s="142">
        <v>514</v>
      </c>
      <c r="W16" s="17"/>
      <c r="X16" s="136"/>
      <c r="Y16" s="137"/>
      <c r="Z16" s="137"/>
      <c r="AA16" s="137"/>
      <c r="AB16" s="61"/>
      <c r="AC16" s="61"/>
      <c r="AD16" s="61"/>
      <c r="AE16" s="61"/>
      <c r="AF16" s="61"/>
      <c r="AG16" s="61"/>
      <c r="AH16" s="17"/>
      <c r="AI16" s="36"/>
      <c r="AJ16" s="6"/>
      <c r="AK16" s="7"/>
      <c r="AM16" s="68">
        <v>0</v>
      </c>
      <c r="AN16" s="69">
        <v>0</v>
      </c>
      <c r="AO16" s="70">
        <v>3</v>
      </c>
      <c r="AP16" s="71">
        <v>3</v>
      </c>
      <c r="AQ16" s="75">
        <v>3</v>
      </c>
      <c r="AR16" s="77">
        <v>3</v>
      </c>
      <c r="AS16" s="75">
        <v>0</v>
      </c>
      <c r="AT16" s="77">
        <v>0</v>
      </c>
      <c r="AU16" s="65"/>
      <c r="AV16" s="64"/>
    </row>
    <row r="17" spans="1:48" x14ac:dyDescent="0.25">
      <c r="A17" s="8">
        <f t="shared" si="0"/>
        <v>12</v>
      </c>
      <c r="B17" s="9" t="s">
        <v>25</v>
      </c>
      <c r="C17" s="63"/>
      <c r="D17" s="61"/>
      <c r="E17" s="114"/>
      <c r="F17" s="61"/>
      <c r="G17" s="61"/>
      <c r="H17" s="114"/>
      <c r="I17" s="30"/>
      <c r="J17" s="140">
        <v>460</v>
      </c>
      <c r="K17" s="140">
        <v>640</v>
      </c>
      <c r="L17" s="140">
        <v>460</v>
      </c>
      <c r="M17" s="140">
        <v>684</v>
      </c>
      <c r="N17" s="140">
        <v>825</v>
      </c>
      <c r="O17" s="140">
        <v>825</v>
      </c>
      <c r="P17" s="141"/>
      <c r="Q17" s="142">
        <v>607</v>
      </c>
      <c r="R17" s="142">
        <v>810</v>
      </c>
      <c r="S17" s="142">
        <v>568</v>
      </c>
      <c r="T17" s="142">
        <v>568</v>
      </c>
      <c r="U17" s="142">
        <v>635</v>
      </c>
      <c r="V17" s="142">
        <v>635</v>
      </c>
      <c r="W17" s="17"/>
      <c r="X17" s="136"/>
      <c r="Y17" s="137"/>
      <c r="Z17" s="137"/>
      <c r="AA17" s="137"/>
      <c r="AB17" s="61"/>
      <c r="AC17" s="61"/>
      <c r="AD17" s="61"/>
      <c r="AE17" s="61"/>
      <c r="AF17" s="61"/>
      <c r="AG17" s="61"/>
      <c r="AH17" s="17"/>
      <c r="AI17" s="36"/>
      <c r="AJ17" s="6"/>
      <c r="AK17" s="7"/>
      <c r="AM17" s="68">
        <v>0</v>
      </c>
      <c r="AN17" s="69">
        <v>0</v>
      </c>
      <c r="AO17" s="70">
        <v>3</v>
      </c>
      <c r="AP17" s="71">
        <v>3</v>
      </c>
      <c r="AQ17" s="75">
        <v>3</v>
      </c>
      <c r="AR17" s="77">
        <v>3</v>
      </c>
      <c r="AS17" s="75">
        <v>0</v>
      </c>
      <c r="AT17" s="77">
        <v>0</v>
      </c>
      <c r="AU17" s="65"/>
      <c r="AV17" s="64"/>
    </row>
    <row r="18" spans="1:48" ht="18.75" x14ac:dyDescent="0.3">
      <c r="A18" s="79"/>
      <c r="B18" s="95" t="s">
        <v>26</v>
      </c>
      <c r="C18" s="81"/>
      <c r="D18" s="82"/>
      <c r="E18" s="115"/>
      <c r="F18" s="82"/>
      <c r="G18" s="82"/>
      <c r="H18" s="115"/>
      <c r="I18" s="83"/>
      <c r="J18" s="143"/>
      <c r="K18" s="143"/>
      <c r="L18" s="143"/>
      <c r="M18" s="143"/>
      <c r="N18" s="143"/>
      <c r="O18" s="143"/>
      <c r="P18" s="144"/>
      <c r="Q18" s="145"/>
      <c r="R18" s="145"/>
      <c r="S18" s="145"/>
      <c r="T18" s="145"/>
      <c r="U18" s="145"/>
      <c r="V18" s="145"/>
      <c r="W18" s="84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4"/>
      <c r="AI18" s="86"/>
      <c r="AJ18" s="87"/>
      <c r="AK18" s="88"/>
      <c r="AL18" s="89"/>
      <c r="AM18" s="102"/>
      <c r="AN18" s="103"/>
      <c r="AO18" s="102"/>
      <c r="AP18" s="103"/>
      <c r="AQ18" s="104"/>
      <c r="AR18" s="105"/>
      <c r="AS18" s="104"/>
      <c r="AT18" s="105"/>
      <c r="AU18" s="106"/>
      <c r="AV18" s="107"/>
    </row>
    <row r="19" spans="1:48" x14ac:dyDescent="0.25">
      <c r="A19" s="8">
        <v>13</v>
      </c>
      <c r="B19" s="9" t="s">
        <v>27</v>
      </c>
      <c r="C19" s="63"/>
      <c r="D19" s="61"/>
      <c r="E19" s="114"/>
      <c r="F19" s="61"/>
      <c r="G19" s="61"/>
      <c r="H19" s="114"/>
      <c r="I19" s="30"/>
      <c r="J19" s="140"/>
      <c r="K19" s="140"/>
      <c r="L19" s="140"/>
      <c r="M19" s="140"/>
      <c r="N19" s="140"/>
      <c r="O19" s="140"/>
      <c r="P19" s="141"/>
      <c r="Q19" s="142"/>
      <c r="R19" s="142"/>
      <c r="S19" s="142"/>
      <c r="T19" s="142"/>
      <c r="U19" s="142"/>
      <c r="V19" s="142"/>
      <c r="W19" s="17"/>
      <c r="X19" s="136"/>
      <c r="Y19" s="137"/>
      <c r="Z19" s="137"/>
      <c r="AA19" s="137"/>
      <c r="AB19" s="61"/>
      <c r="AC19" s="61"/>
      <c r="AD19" s="61"/>
      <c r="AE19" s="61"/>
      <c r="AF19" s="61"/>
      <c r="AG19" s="61"/>
      <c r="AH19" s="17"/>
      <c r="AI19" s="36"/>
      <c r="AJ19" s="6"/>
      <c r="AK19" s="7"/>
      <c r="AM19" s="68">
        <v>0</v>
      </c>
      <c r="AN19" s="69">
        <v>0</v>
      </c>
      <c r="AO19" s="70">
        <v>3</v>
      </c>
      <c r="AP19" s="71">
        <v>1</v>
      </c>
      <c r="AQ19" s="75">
        <v>3</v>
      </c>
      <c r="AR19" s="77">
        <v>0</v>
      </c>
      <c r="AS19" s="75">
        <v>0</v>
      </c>
      <c r="AT19" s="77">
        <v>0</v>
      </c>
      <c r="AU19" s="65"/>
      <c r="AV19" s="64"/>
    </row>
    <row r="20" spans="1:48" x14ac:dyDescent="0.25">
      <c r="A20" s="8">
        <f t="shared" si="0"/>
        <v>14</v>
      </c>
      <c r="B20" s="9" t="s">
        <v>28</v>
      </c>
      <c r="C20" s="63"/>
      <c r="D20" s="61"/>
      <c r="E20" s="114"/>
      <c r="F20" s="61"/>
      <c r="G20" s="61"/>
      <c r="H20" s="114"/>
      <c r="I20" s="30"/>
      <c r="J20" s="140"/>
      <c r="K20" s="140"/>
      <c r="L20" s="140"/>
      <c r="M20" s="140"/>
      <c r="N20" s="140"/>
      <c r="O20" s="140"/>
      <c r="P20" s="141"/>
      <c r="Q20" s="142"/>
      <c r="R20" s="142"/>
      <c r="S20" s="142">
        <v>325</v>
      </c>
      <c r="T20" s="142">
        <v>372</v>
      </c>
      <c r="U20" s="142">
        <v>390</v>
      </c>
      <c r="V20" s="142">
        <v>390</v>
      </c>
      <c r="W20" s="17"/>
      <c r="X20" s="136"/>
      <c r="Y20" s="137"/>
      <c r="Z20" s="137"/>
      <c r="AA20" s="137"/>
      <c r="AB20" s="61"/>
      <c r="AC20" s="61"/>
      <c r="AD20" s="61"/>
      <c r="AE20" s="61"/>
      <c r="AF20" s="61"/>
      <c r="AG20" s="61"/>
      <c r="AH20" s="17"/>
      <c r="AI20" s="36"/>
      <c r="AJ20" s="6"/>
      <c r="AK20" s="7"/>
      <c r="AM20" s="68">
        <v>0</v>
      </c>
      <c r="AN20" s="69">
        <v>0</v>
      </c>
      <c r="AO20" s="70">
        <v>3</v>
      </c>
      <c r="AP20" s="71">
        <v>3</v>
      </c>
      <c r="AQ20" s="75">
        <v>3</v>
      </c>
      <c r="AR20" s="77">
        <v>1</v>
      </c>
      <c r="AS20" s="75">
        <v>0</v>
      </c>
      <c r="AT20" s="77">
        <v>0</v>
      </c>
      <c r="AU20" s="65"/>
      <c r="AV20" s="64"/>
    </row>
    <row r="21" spans="1:48" x14ac:dyDescent="0.25">
      <c r="A21" s="8">
        <f t="shared" si="0"/>
        <v>15</v>
      </c>
      <c r="B21" s="9" t="s">
        <v>29</v>
      </c>
      <c r="C21" s="63"/>
      <c r="D21" s="61"/>
      <c r="E21" s="114"/>
      <c r="F21" s="61"/>
      <c r="G21" s="61"/>
      <c r="H21" s="114"/>
      <c r="I21" s="30"/>
      <c r="J21" s="140">
        <v>150</v>
      </c>
      <c r="K21" s="140">
        <v>168</v>
      </c>
      <c r="L21" s="140">
        <v>150</v>
      </c>
      <c r="M21" s="140">
        <v>168</v>
      </c>
      <c r="N21" s="140">
        <v>180</v>
      </c>
      <c r="O21" s="140">
        <v>180</v>
      </c>
      <c r="P21" s="141"/>
      <c r="Q21" s="142">
        <v>150</v>
      </c>
      <c r="R21" s="142">
        <v>262</v>
      </c>
      <c r="S21" s="142">
        <v>150</v>
      </c>
      <c r="T21" s="142">
        <v>174</v>
      </c>
      <c r="U21" s="142">
        <v>152</v>
      </c>
      <c r="V21" s="142">
        <v>152</v>
      </c>
      <c r="W21" s="17"/>
      <c r="X21" s="136"/>
      <c r="Y21" s="137"/>
      <c r="Z21" s="137"/>
      <c r="AA21" s="137"/>
      <c r="AB21" s="61"/>
      <c r="AC21" s="61"/>
      <c r="AD21" s="61"/>
      <c r="AE21" s="61"/>
      <c r="AF21" s="61"/>
      <c r="AG21" s="61"/>
      <c r="AH21" s="17"/>
      <c r="AI21" s="36"/>
      <c r="AJ21" s="6"/>
      <c r="AK21" s="7"/>
      <c r="AM21" s="68">
        <v>0</v>
      </c>
      <c r="AN21" s="69">
        <v>0</v>
      </c>
      <c r="AO21" s="70">
        <v>3</v>
      </c>
      <c r="AP21" s="71">
        <v>3</v>
      </c>
      <c r="AQ21" s="75">
        <v>3</v>
      </c>
      <c r="AR21" s="77">
        <v>3</v>
      </c>
      <c r="AS21" s="75">
        <v>0</v>
      </c>
      <c r="AT21" s="77">
        <v>0</v>
      </c>
      <c r="AU21" s="65"/>
      <c r="AV21" s="64"/>
    </row>
    <row r="22" spans="1:48" x14ac:dyDescent="0.25">
      <c r="A22" s="8">
        <f t="shared" si="0"/>
        <v>16</v>
      </c>
      <c r="B22" s="9" t="s">
        <v>30</v>
      </c>
      <c r="C22" s="63"/>
      <c r="D22" s="61"/>
      <c r="E22" s="114"/>
      <c r="F22" s="61"/>
      <c r="G22" s="61"/>
      <c r="H22" s="114"/>
      <c r="I22" s="30"/>
      <c r="J22" s="140">
        <v>42</v>
      </c>
      <c r="K22" s="140">
        <v>180</v>
      </c>
      <c r="L22" s="140">
        <v>42</v>
      </c>
      <c r="M22" s="140">
        <v>180</v>
      </c>
      <c r="N22" s="140">
        <v>74</v>
      </c>
      <c r="O22" s="140">
        <v>74</v>
      </c>
      <c r="P22" s="141"/>
      <c r="Q22" s="142">
        <v>69</v>
      </c>
      <c r="R22" s="142">
        <v>131</v>
      </c>
      <c r="S22" s="142">
        <v>55</v>
      </c>
      <c r="T22" s="142">
        <v>260</v>
      </c>
      <c r="U22" s="142">
        <v>49</v>
      </c>
      <c r="V22" s="142">
        <v>236</v>
      </c>
      <c r="W22" s="17"/>
      <c r="X22" s="136"/>
      <c r="Y22" s="137"/>
      <c r="Z22" s="137"/>
      <c r="AA22" s="137"/>
      <c r="AB22" s="61"/>
      <c r="AC22" s="61"/>
      <c r="AD22" s="61"/>
      <c r="AE22" s="61"/>
      <c r="AF22" s="61"/>
      <c r="AG22" s="61"/>
      <c r="AH22" s="17"/>
      <c r="AI22" s="36"/>
      <c r="AJ22" s="6"/>
      <c r="AK22" s="7"/>
      <c r="AM22" s="68">
        <v>0</v>
      </c>
      <c r="AN22" s="69">
        <v>0</v>
      </c>
      <c r="AO22" s="70">
        <v>3</v>
      </c>
      <c r="AP22" s="71">
        <v>3</v>
      </c>
      <c r="AQ22" s="75">
        <v>3</v>
      </c>
      <c r="AR22" s="77">
        <v>3</v>
      </c>
      <c r="AS22" s="75">
        <v>0</v>
      </c>
      <c r="AT22" s="77">
        <v>0</v>
      </c>
      <c r="AU22" s="65"/>
      <c r="AV22" s="64"/>
    </row>
    <row r="23" spans="1:48" x14ac:dyDescent="0.25">
      <c r="A23" s="8">
        <f t="shared" si="0"/>
        <v>17</v>
      </c>
      <c r="B23" s="9" t="s">
        <v>31</v>
      </c>
      <c r="C23" s="63"/>
      <c r="D23" s="61"/>
      <c r="E23" s="114"/>
      <c r="F23" s="61"/>
      <c r="G23" s="61"/>
      <c r="H23" s="114"/>
      <c r="I23" s="30"/>
      <c r="J23" s="140">
        <v>120</v>
      </c>
      <c r="K23" s="140">
        <v>330</v>
      </c>
      <c r="L23" s="140">
        <v>120</v>
      </c>
      <c r="M23" s="140">
        <v>330</v>
      </c>
      <c r="N23" s="140">
        <v>352</v>
      </c>
      <c r="O23" s="140">
        <v>352</v>
      </c>
      <c r="P23" s="141"/>
      <c r="Q23" s="142">
        <v>403</v>
      </c>
      <c r="R23" s="142">
        <v>423</v>
      </c>
      <c r="S23" s="142">
        <v>445</v>
      </c>
      <c r="T23" s="142">
        <v>490</v>
      </c>
      <c r="U23" s="142">
        <v>295</v>
      </c>
      <c r="V23" s="142">
        <v>481</v>
      </c>
      <c r="W23" s="17"/>
      <c r="X23" s="136"/>
      <c r="Y23" s="137"/>
      <c r="Z23" s="137"/>
      <c r="AA23" s="137"/>
      <c r="AB23" s="61"/>
      <c r="AC23" s="61"/>
      <c r="AD23" s="61"/>
      <c r="AE23" s="61"/>
      <c r="AF23" s="61"/>
      <c r="AG23" s="61"/>
      <c r="AH23" s="17"/>
      <c r="AI23" s="36"/>
      <c r="AJ23" s="6"/>
      <c r="AK23" s="7"/>
      <c r="AM23" s="68">
        <v>0</v>
      </c>
      <c r="AN23" s="69">
        <v>0</v>
      </c>
      <c r="AO23" s="70">
        <v>3</v>
      </c>
      <c r="AP23" s="71">
        <v>3</v>
      </c>
      <c r="AQ23" s="75">
        <v>3</v>
      </c>
      <c r="AR23" s="77">
        <v>3</v>
      </c>
      <c r="AS23" s="75">
        <v>0</v>
      </c>
      <c r="AT23" s="77">
        <v>0</v>
      </c>
      <c r="AU23" s="65"/>
      <c r="AV23" s="64"/>
    </row>
    <row r="24" spans="1:48" x14ac:dyDescent="0.25">
      <c r="A24" s="8">
        <f t="shared" si="0"/>
        <v>18</v>
      </c>
      <c r="B24" s="9" t="s">
        <v>32</v>
      </c>
      <c r="C24" s="63"/>
      <c r="D24" s="61"/>
      <c r="E24" s="114"/>
      <c r="F24" s="61"/>
      <c r="G24" s="61"/>
      <c r="H24" s="114"/>
      <c r="I24" s="30"/>
      <c r="J24" s="140">
        <v>99</v>
      </c>
      <c r="K24" s="140">
        <v>140</v>
      </c>
      <c r="L24" s="140">
        <v>99</v>
      </c>
      <c r="M24" s="140">
        <v>140</v>
      </c>
      <c r="N24" s="140">
        <v>169</v>
      </c>
      <c r="O24" s="140">
        <v>169</v>
      </c>
      <c r="P24" s="141"/>
      <c r="Q24" s="142">
        <v>168</v>
      </c>
      <c r="R24" s="142">
        <v>384</v>
      </c>
      <c r="S24" s="142">
        <v>170</v>
      </c>
      <c r="T24" s="142">
        <v>202</v>
      </c>
      <c r="U24" s="142">
        <v>195</v>
      </c>
      <c r="V24" s="142">
        <v>278</v>
      </c>
      <c r="W24" s="17"/>
      <c r="X24" s="136"/>
      <c r="Y24" s="137"/>
      <c r="Z24" s="137"/>
      <c r="AA24" s="137"/>
      <c r="AB24" s="61"/>
      <c r="AC24" s="61"/>
      <c r="AD24" s="61"/>
      <c r="AE24" s="61"/>
      <c r="AF24" s="61"/>
      <c r="AG24" s="61"/>
      <c r="AH24" s="17"/>
      <c r="AI24" s="36"/>
      <c r="AJ24" s="6"/>
      <c r="AK24" s="7"/>
      <c r="AM24" s="68">
        <v>0</v>
      </c>
      <c r="AN24" s="69">
        <v>0</v>
      </c>
      <c r="AO24" s="70">
        <v>3</v>
      </c>
      <c r="AP24" s="71">
        <v>3</v>
      </c>
      <c r="AQ24" s="75">
        <v>3</v>
      </c>
      <c r="AR24" s="77">
        <v>3</v>
      </c>
      <c r="AS24" s="75">
        <v>0</v>
      </c>
      <c r="AT24" s="77">
        <v>0</v>
      </c>
      <c r="AU24" s="65"/>
      <c r="AV24" s="64"/>
    </row>
    <row r="25" spans="1:48" x14ac:dyDescent="0.25">
      <c r="A25" s="8">
        <f t="shared" si="0"/>
        <v>19</v>
      </c>
      <c r="B25" s="9" t="s">
        <v>33</v>
      </c>
      <c r="C25" s="63"/>
      <c r="D25" s="61"/>
      <c r="E25" s="114"/>
      <c r="F25" s="61"/>
      <c r="G25" s="61"/>
      <c r="H25" s="114"/>
      <c r="I25" s="30"/>
      <c r="J25" s="140">
        <v>24</v>
      </c>
      <c r="K25" s="140">
        <v>62</v>
      </c>
      <c r="L25" s="140">
        <v>36</v>
      </c>
      <c r="M25" s="140">
        <v>62</v>
      </c>
      <c r="N25" s="140">
        <v>30</v>
      </c>
      <c r="O25" s="140">
        <v>162</v>
      </c>
      <c r="P25" s="141"/>
      <c r="Q25" s="142">
        <v>42</v>
      </c>
      <c r="R25" s="142">
        <v>75</v>
      </c>
      <c r="S25" s="142">
        <v>42</v>
      </c>
      <c r="T25" s="142">
        <v>107</v>
      </c>
      <c r="U25" s="142">
        <v>30</v>
      </c>
      <c r="V25" s="142">
        <v>92</v>
      </c>
      <c r="W25" s="17"/>
      <c r="X25" s="136"/>
      <c r="Y25" s="137"/>
      <c r="Z25" s="137"/>
      <c r="AA25" s="137"/>
      <c r="AB25" s="61"/>
      <c r="AC25" s="61"/>
      <c r="AD25" s="61"/>
      <c r="AE25" s="61"/>
      <c r="AF25" s="61"/>
      <c r="AG25" s="61"/>
      <c r="AH25" s="17"/>
      <c r="AI25" s="36"/>
      <c r="AJ25" s="6"/>
      <c r="AK25" s="7"/>
      <c r="AM25" s="68">
        <v>0</v>
      </c>
      <c r="AN25" s="69">
        <v>0</v>
      </c>
      <c r="AO25" s="70">
        <v>3</v>
      </c>
      <c r="AP25" s="71">
        <v>3</v>
      </c>
      <c r="AQ25" s="75">
        <v>3</v>
      </c>
      <c r="AR25" s="77">
        <v>3</v>
      </c>
      <c r="AS25" s="75">
        <v>0</v>
      </c>
      <c r="AT25" s="77">
        <v>0</v>
      </c>
      <c r="AU25" s="65"/>
      <c r="AV25" s="64"/>
    </row>
    <row r="26" spans="1:48" ht="18.75" x14ac:dyDescent="0.3">
      <c r="A26" s="79"/>
      <c r="B26" s="108" t="s">
        <v>34</v>
      </c>
      <c r="C26" s="81"/>
      <c r="D26" s="82"/>
      <c r="E26" s="115"/>
      <c r="F26" s="82"/>
      <c r="G26" s="82"/>
      <c r="H26" s="115"/>
      <c r="I26" s="83"/>
      <c r="J26" s="143"/>
      <c r="K26" s="143"/>
      <c r="L26" s="143"/>
      <c r="M26" s="143"/>
      <c r="N26" s="143"/>
      <c r="O26" s="143"/>
      <c r="P26" s="144"/>
      <c r="Q26" s="145"/>
      <c r="R26" s="145"/>
      <c r="S26" s="145"/>
      <c r="T26" s="145"/>
      <c r="U26" s="145"/>
      <c r="V26" s="145"/>
      <c r="W26" s="84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4"/>
      <c r="AI26" s="86"/>
      <c r="AJ26" s="87"/>
      <c r="AK26" s="88"/>
      <c r="AL26" s="89"/>
      <c r="AM26" s="102"/>
      <c r="AN26" s="103"/>
      <c r="AO26" s="102"/>
      <c r="AP26" s="103"/>
      <c r="AQ26" s="104"/>
      <c r="AR26" s="105"/>
      <c r="AS26" s="104"/>
      <c r="AT26" s="105"/>
      <c r="AU26" s="106"/>
      <c r="AV26" s="107"/>
    </row>
    <row r="27" spans="1:48" x14ac:dyDescent="0.25">
      <c r="A27" s="8">
        <v>20</v>
      </c>
      <c r="B27" s="9" t="s">
        <v>35</v>
      </c>
      <c r="C27" s="63"/>
      <c r="D27" s="61"/>
      <c r="E27" s="114"/>
      <c r="F27" s="61"/>
      <c r="G27" s="61"/>
      <c r="H27" s="114"/>
      <c r="I27" s="30"/>
      <c r="J27" s="140">
        <v>52.2</v>
      </c>
      <c r="K27" s="140">
        <v>56</v>
      </c>
      <c r="L27" s="140">
        <v>52</v>
      </c>
      <c r="M27" s="140">
        <v>56</v>
      </c>
      <c r="N27" s="140">
        <v>31</v>
      </c>
      <c r="O27" s="140">
        <v>49.3</v>
      </c>
      <c r="P27" s="141"/>
      <c r="Q27" s="142">
        <v>30</v>
      </c>
      <c r="R27" s="142">
        <v>30</v>
      </c>
      <c r="S27" s="142">
        <v>34.700000000000003</v>
      </c>
      <c r="T27" s="142">
        <v>39.700000000000003</v>
      </c>
      <c r="U27" s="142">
        <v>34.200000000000003</v>
      </c>
      <c r="V27" s="142">
        <v>39.200000000000003</v>
      </c>
      <c r="W27" s="17"/>
      <c r="X27" s="136"/>
      <c r="Y27" s="137"/>
      <c r="Z27" s="137"/>
      <c r="AA27" s="137"/>
      <c r="AB27" s="61"/>
      <c r="AC27" s="61"/>
      <c r="AD27" s="61"/>
      <c r="AE27" s="61"/>
      <c r="AF27" s="61"/>
      <c r="AG27" s="61"/>
      <c r="AH27" s="17"/>
      <c r="AI27" s="36"/>
      <c r="AJ27" s="6"/>
      <c r="AK27" s="7"/>
      <c r="AM27" s="68">
        <v>0</v>
      </c>
      <c r="AN27" s="69">
        <v>0</v>
      </c>
      <c r="AO27" s="70">
        <v>3</v>
      </c>
      <c r="AP27" s="71">
        <v>3</v>
      </c>
      <c r="AQ27" s="75">
        <v>3</v>
      </c>
      <c r="AR27" s="77">
        <v>3</v>
      </c>
      <c r="AS27" s="75">
        <v>0</v>
      </c>
      <c r="AT27" s="77">
        <v>0</v>
      </c>
      <c r="AU27" s="65"/>
      <c r="AV27" s="64"/>
    </row>
    <row r="28" spans="1:48" x14ac:dyDescent="0.25">
      <c r="A28" s="8">
        <f t="shared" si="0"/>
        <v>21</v>
      </c>
      <c r="B28" s="9" t="s">
        <v>36</v>
      </c>
      <c r="C28" s="63"/>
      <c r="D28" s="61"/>
      <c r="E28" s="114"/>
      <c r="F28" s="61"/>
      <c r="G28" s="61"/>
      <c r="H28" s="114"/>
      <c r="I28" s="30"/>
      <c r="J28" s="140">
        <v>47</v>
      </c>
      <c r="K28" s="140">
        <v>51.25</v>
      </c>
      <c r="L28" s="140">
        <v>47</v>
      </c>
      <c r="M28" s="140">
        <v>51.25</v>
      </c>
      <c r="N28" s="140">
        <v>31</v>
      </c>
      <c r="O28" s="140">
        <v>31</v>
      </c>
      <c r="P28" s="141"/>
      <c r="Q28" s="142">
        <v>30.4</v>
      </c>
      <c r="R28" s="142">
        <v>30.4</v>
      </c>
      <c r="S28" s="142">
        <v>32.200000000000003</v>
      </c>
      <c r="T28" s="142">
        <v>41.5</v>
      </c>
      <c r="U28" s="142">
        <v>32.200000000000003</v>
      </c>
      <c r="V28" s="142">
        <v>41</v>
      </c>
      <c r="W28" s="17"/>
      <c r="X28" s="136"/>
      <c r="Y28" s="137"/>
      <c r="Z28" s="137"/>
      <c r="AA28" s="137"/>
      <c r="AB28" s="61"/>
      <c r="AC28" s="61"/>
      <c r="AD28" s="61"/>
      <c r="AE28" s="61"/>
      <c r="AF28" s="61"/>
      <c r="AG28" s="61"/>
      <c r="AH28" s="17"/>
      <c r="AI28" s="36"/>
      <c r="AJ28" s="6"/>
      <c r="AK28" s="7"/>
      <c r="AM28" s="68">
        <v>0</v>
      </c>
      <c r="AN28" s="69">
        <v>0</v>
      </c>
      <c r="AO28" s="70">
        <v>3</v>
      </c>
      <c r="AP28" s="71">
        <v>3</v>
      </c>
      <c r="AQ28" s="75">
        <v>3</v>
      </c>
      <c r="AR28" s="77">
        <v>3</v>
      </c>
      <c r="AS28" s="75">
        <v>0</v>
      </c>
      <c r="AT28" s="77">
        <v>0</v>
      </c>
      <c r="AU28" s="65"/>
      <c r="AV28" s="64"/>
    </row>
    <row r="29" spans="1:48" ht="18.75" x14ac:dyDescent="0.3">
      <c r="A29" s="79"/>
      <c r="B29" s="108" t="s">
        <v>37</v>
      </c>
      <c r="C29" s="81"/>
      <c r="D29" s="82"/>
      <c r="E29" s="115"/>
      <c r="F29" s="82"/>
      <c r="G29" s="82"/>
      <c r="H29" s="115"/>
      <c r="I29" s="83"/>
      <c r="J29" s="143"/>
      <c r="K29" s="143"/>
      <c r="L29" s="143"/>
      <c r="M29" s="143"/>
      <c r="N29" s="143"/>
      <c r="O29" s="143"/>
      <c r="P29" s="144"/>
      <c r="Q29" s="145"/>
      <c r="R29" s="145"/>
      <c r="S29" s="145"/>
      <c r="T29" s="145"/>
      <c r="U29" s="145"/>
      <c r="V29" s="145"/>
      <c r="W29" s="84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4"/>
      <c r="AI29" s="86"/>
      <c r="AJ29" s="87"/>
      <c r="AK29" s="88"/>
      <c r="AL29" s="89"/>
      <c r="AM29" s="102"/>
      <c r="AN29" s="103"/>
      <c r="AO29" s="102"/>
      <c r="AP29" s="103"/>
      <c r="AQ29" s="104"/>
      <c r="AR29" s="105"/>
      <c r="AS29" s="104"/>
      <c r="AT29" s="105"/>
      <c r="AU29" s="106"/>
      <c r="AV29" s="107"/>
    </row>
    <row r="30" spans="1:48" x14ac:dyDescent="0.25">
      <c r="A30" s="8">
        <v>22</v>
      </c>
      <c r="B30" s="9" t="s">
        <v>38</v>
      </c>
      <c r="C30" s="63"/>
      <c r="D30" s="61"/>
      <c r="E30" s="114"/>
      <c r="F30" s="61"/>
      <c r="G30" s="61"/>
      <c r="H30" s="114"/>
      <c r="I30" s="30"/>
      <c r="J30" s="140">
        <v>41</v>
      </c>
      <c r="K30" s="140">
        <v>53</v>
      </c>
      <c r="L30" s="140">
        <v>41</v>
      </c>
      <c r="M30" s="140">
        <v>51</v>
      </c>
      <c r="N30" s="140">
        <v>49.4</v>
      </c>
      <c r="O30" s="140">
        <v>51.3</v>
      </c>
      <c r="P30" s="141"/>
      <c r="Q30" s="142">
        <v>23</v>
      </c>
      <c r="R30" s="142">
        <v>23</v>
      </c>
      <c r="S30" s="142">
        <v>50</v>
      </c>
      <c r="T30" s="142">
        <v>65.5</v>
      </c>
      <c r="U30" s="142">
        <v>52</v>
      </c>
      <c r="V30" s="142">
        <v>52</v>
      </c>
      <c r="W30" s="17"/>
      <c r="X30" s="136"/>
      <c r="Y30" s="137"/>
      <c r="Z30" s="137"/>
      <c r="AA30" s="137"/>
      <c r="AB30" s="61"/>
      <c r="AC30" s="61"/>
      <c r="AD30" s="61"/>
      <c r="AE30" s="61"/>
      <c r="AF30" s="61"/>
      <c r="AG30" s="61"/>
      <c r="AH30" s="17"/>
      <c r="AI30" s="36"/>
      <c r="AJ30" s="6"/>
      <c r="AK30" s="7"/>
      <c r="AM30" s="68">
        <v>0</v>
      </c>
      <c r="AN30" s="69">
        <v>0</v>
      </c>
      <c r="AO30" s="70">
        <v>3</v>
      </c>
      <c r="AP30" s="71">
        <v>3</v>
      </c>
      <c r="AQ30" s="75">
        <v>3</v>
      </c>
      <c r="AR30" s="77">
        <v>3</v>
      </c>
      <c r="AS30" s="75">
        <v>0</v>
      </c>
      <c r="AT30" s="77">
        <v>0</v>
      </c>
      <c r="AU30" s="65"/>
      <c r="AV30" s="64"/>
    </row>
    <row r="31" spans="1:48" x14ac:dyDescent="0.25">
      <c r="A31" s="8">
        <f t="shared" si="0"/>
        <v>23</v>
      </c>
      <c r="B31" s="9" t="s">
        <v>39</v>
      </c>
      <c r="C31" s="63"/>
      <c r="D31" s="61"/>
      <c r="E31" s="114"/>
      <c r="F31" s="61"/>
      <c r="G31" s="61"/>
      <c r="H31" s="114"/>
      <c r="I31" s="30"/>
      <c r="J31" s="140">
        <v>270</v>
      </c>
      <c r="K31" s="140">
        <v>270</v>
      </c>
      <c r="L31" s="140">
        <v>240</v>
      </c>
      <c r="M31" s="140">
        <v>240</v>
      </c>
      <c r="N31" s="140">
        <v>220</v>
      </c>
      <c r="O31" s="140">
        <v>220</v>
      </c>
      <c r="P31" s="141"/>
      <c r="Q31" s="142">
        <v>210</v>
      </c>
      <c r="R31" s="142">
        <v>210</v>
      </c>
      <c r="S31" s="142">
        <v>240</v>
      </c>
      <c r="T31" s="142">
        <v>260</v>
      </c>
      <c r="U31" s="142">
        <v>236</v>
      </c>
      <c r="V31" s="142">
        <v>236</v>
      </c>
      <c r="W31" s="17"/>
      <c r="X31" s="136"/>
      <c r="Y31" s="137"/>
      <c r="Z31" s="137"/>
      <c r="AA31" s="137"/>
      <c r="AB31" s="61"/>
      <c r="AC31" s="61"/>
      <c r="AD31" s="61"/>
      <c r="AE31" s="61"/>
      <c r="AF31" s="61"/>
      <c r="AG31" s="61"/>
      <c r="AH31" s="17"/>
      <c r="AI31" s="36"/>
      <c r="AJ31" s="6"/>
      <c r="AK31" s="7"/>
      <c r="AM31" s="68">
        <v>0</v>
      </c>
      <c r="AN31" s="69">
        <v>0</v>
      </c>
      <c r="AO31" s="70">
        <v>3</v>
      </c>
      <c r="AP31" s="71">
        <v>3</v>
      </c>
      <c r="AQ31" s="75">
        <v>3</v>
      </c>
      <c r="AR31" s="77">
        <v>3</v>
      </c>
      <c r="AS31" s="75">
        <v>0</v>
      </c>
      <c r="AT31" s="77">
        <v>0</v>
      </c>
      <c r="AU31" s="65"/>
      <c r="AV31" s="64"/>
    </row>
    <row r="32" spans="1:48" x14ac:dyDescent="0.25">
      <c r="A32" s="8">
        <f t="shared" si="0"/>
        <v>24</v>
      </c>
      <c r="B32" s="9" t="s">
        <v>40</v>
      </c>
      <c r="C32" s="63"/>
      <c r="D32" s="61"/>
      <c r="E32" s="114"/>
      <c r="F32" s="61"/>
      <c r="G32" s="61"/>
      <c r="H32" s="114"/>
      <c r="I32" s="30"/>
      <c r="J32" s="140">
        <v>160</v>
      </c>
      <c r="K32" s="140">
        <v>450</v>
      </c>
      <c r="L32" s="140">
        <v>160</v>
      </c>
      <c r="M32" s="140">
        <v>410</v>
      </c>
      <c r="N32" s="140">
        <v>400</v>
      </c>
      <c r="O32" s="140">
        <v>400</v>
      </c>
      <c r="P32" s="141"/>
      <c r="Q32" s="142">
        <v>208</v>
      </c>
      <c r="R32" s="142">
        <v>480</v>
      </c>
      <c r="S32" s="142">
        <v>167</v>
      </c>
      <c r="T32" s="142">
        <v>167</v>
      </c>
      <c r="U32" s="142">
        <v>484</v>
      </c>
      <c r="V32" s="142">
        <v>484</v>
      </c>
      <c r="W32" s="17"/>
      <c r="X32" s="136"/>
      <c r="Y32" s="137"/>
      <c r="Z32" s="137"/>
      <c r="AA32" s="137"/>
      <c r="AB32" s="61"/>
      <c r="AC32" s="61"/>
      <c r="AD32" s="61"/>
      <c r="AE32" s="61"/>
      <c r="AF32" s="61"/>
      <c r="AG32" s="61"/>
      <c r="AH32" s="17"/>
      <c r="AI32" s="36"/>
      <c r="AJ32" s="6"/>
      <c r="AK32" s="7"/>
      <c r="AM32" s="68">
        <v>0</v>
      </c>
      <c r="AN32" s="69">
        <v>0</v>
      </c>
      <c r="AO32" s="70">
        <v>3</v>
      </c>
      <c r="AP32" s="71">
        <v>3</v>
      </c>
      <c r="AQ32" s="75">
        <v>3</v>
      </c>
      <c r="AR32" s="77">
        <v>3</v>
      </c>
      <c r="AS32" s="75">
        <v>0</v>
      </c>
      <c r="AT32" s="77">
        <v>0</v>
      </c>
      <c r="AU32" s="65"/>
      <c r="AV32" s="64"/>
    </row>
    <row r="33" spans="1:48" x14ac:dyDescent="0.25">
      <c r="A33" s="8">
        <f t="shared" si="0"/>
        <v>25</v>
      </c>
      <c r="B33" s="9" t="s">
        <v>41</v>
      </c>
      <c r="C33" s="63"/>
      <c r="D33" s="61"/>
      <c r="E33" s="114"/>
      <c r="F33" s="61"/>
      <c r="G33" s="61"/>
      <c r="H33" s="114"/>
      <c r="I33" s="30"/>
      <c r="J33" s="140">
        <v>46.8</v>
      </c>
      <c r="K33" s="140">
        <v>50.4</v>
      </c>
      <c r="L33" s="140">
        <v>46.8</v>
      </c>
      <c r="M33" s="140">
        <v>60</v>
      </c>
      <c r="N33" s="140">
        <v>58</v>
      </c>
      <c r="O33" s="140">
        <v>58</v>
      </c>
      <c r="P33" s="141"/>
      <c r="Q33" s="142">
        <v>50</v>
      </c>
      <c r="R33" s="142">
        <v>50</v>
      </c>
      <c r="S33" s="142">
        <v>63</v>
      </c>
      <c r="T33" s="142">
        <v>63</v>
      </c>
      <c r="U33" s="142">
        <v>60</v>
      </c>
      <c r="V33" s="142">
        <v>60</v>
      </c>
      <c r="W33" s="17"/>
      <c r="X33" s="136"/>
      <c r="Y33" s="137"/>
      <c r="Z33" s="137"/>
      <c r="AA33" s="137"/>
      <c r="AB33" s="61"/>
      <c r="AC33" s="61"/>
      <c r="AD33" s="61"/>
      <c r="AE33" s="61"/>
      <c r="AF33" s="61"/>
      <c r="AG33" s="61"/>
      <c r="AH33" s="17"/>
      <c r="AI33" s="36"/>
      <c r="AJ33" s="6"/>
      <c r="AK33" s="7"/>
      <c r="AM33" s="68">
        <v>0</v>
      </c>
      <c r="AN33" s="69">
        <v>0</v>
      </c>
      <c r="AO33" s="70">
        <v>3</v>
      </c>
      <c r="AP33" s="71">
        <v>3</v>
      </c>
      <c r="AQ33" s="75">
        <v>3</v>
      </c>
      <c r="AR33" s="77">
        <v>3</v>
      </c>
      <c r="AS33" s="75">
        <v>0</v>
      </c>
      <c r="AT33" s="77">
        <v>0</v>
      </c>
      <c r="AU33" s="65"/>
      <c r="AV33" s="64"/>
    </row>
    <row r="34" spans="1:48" x14ac:dyDescent="0.25">
      <c r="A34" s="8">
        <f t="shared" si="0"/>
        <v>26</v>
      </c>
      <c r="B34" s="9" t="s">
        <v>42</v>
      </c>
      <c r="C34" s="63"/>
      <c r="D34" s="61"/>
      <c r="E34" s="114"/>
      <c r="F34" s="61"/>
      <c r="G34" s="61"/>
      <c r="H34" s="114"/>
      <c r="I34" s="30"/>
      <c r="J34" s="140">
        <v>145</v>
      </c>
      <c r="K34" s="140">
        <v>216</v>
      </c>
      <c r="L34" s="140">
        <v>145</v>
      </c>
      <c r="M34" s="140">
        <v>220</v>
      </c>
      <c r="N34" s="140">
        <v>210</v>
      </c>
      <c r="O34" s="140">
        <v>210</v>
      </c>
      <c r="P34" s="141"/>
      <c r="Q34" s="142">
        <v>136</v>
      </c>
      <c r="R34" s="142">
        <v>136</v>
      </c>
      <c r="S34" s="142">
        <v>214</v>
      </c>
      <c r="T34" s="142">
        <v>214</v>
      </c>
      <c r="U34" s="142">
        <v>208</v>
      </c>
      <c r="V34" s="142">
        <v>208</v>
      </c>
      <c r="W34" s="17"/>
      <c r="X34" s="136"/>
      <c r="Y34" s="137"/>
      <c r="Z34" s="137"/>
      <c r="AA34" s="137"/>
      <c r="AB34" s="61"/>
      <c r="AC34" s="61"/>
      <c r="AD34" s="61"/>
      <c r="AE34" s="61"/>
      <c r="AF34" s="61"/>
      <c r="AG34" s="61"/>
      <c r="AH34" s="17"/>
      <c r="AI34" s="36"/>
      <c r="AJ34" s="6"/>
      <c r="AK34" s="7"/>
      <c r="AM34" s="68">
        <v>0</v>
      </c>
      <c r="AN34" s="69">
        <v>0</v>
      </c>
      <c r="AO34" s="70">
        <v>3</v>
      </c>
      <c r="AP34" s="71">
        <v>3</v>
      </c>
      <c r="AQ34" s="75">
        <v>3</v>
      </c>
      <c r="AR34" s="77">
        <v>3</v>
      </c>
      <c r="AS34" s="75">
        <v>0</v>
      </c>
      <c r="AT34" s="77">
        <v>0</v>
      </c>
      <c r="AU34" s="65"/>
      <c r="AV34" s="64"/>
    </row>
    <row r="35" spans="1:48" x14ac:dyDescent="0.25">
      <c r="A35" s="8">
        <f t="shared" si="0"/>
        <v>27</v>
      </c>
      <c r="B35" s="9" t="s">
        <v>43</v>
      </c>
      <c r="C35" s="63"/>
      <c r="D35" s="61"/>
      <c r="E35" s="114"/>
      <c r="F35" s="61"/>
      <c r="G35" s="61"/>
      <c r="H35" s="114"/>
      <c r="I35" s="30"/>
      <c r="J35" s="140">
        <v>230</v>
      </c>
      <c r="K35" s="140">
        <v>600</v>
      </c>
      <c r="L35" s="140">
        <v>384</v>
      </c>
      <c r="M35" s="140">
        <v>384</v>
      </c>
      <c r="N35" s="140">
        <v>370</v>
      </c>
      <c r="O35" s="140">
        <v>370</v>
      </c>
      <c r="P35" s="141"/>
      <c r="Q35" s="142">
        <v>376</v>
      </c>
      <c r="R35" s="142">
        <v>376</v>
      </c>
      <c r="S35" s="142">
        <v>375</v>
      </c>
      <c r="T35" s="142">
        <v>460</v>
      </c>
      <c r="U35" s="142">
        <v>451</v>
      </c>
      <c r="V35" s="142">
        <v>451</v>
      </c>
      <c r="W35" s="17"/>
      <c r="X35" s="136"/>
      <c r="Y35" s="137"/>
      <c r="Z35" s="137"/>
      <c r="AA35" s="137"/>
      <c r="AB35" s="61"/>
      <c r="AC35" s="61"/>
      <c r="AD35" s="61"/>
      <c r="AE35" s="61"/>
      <c r="AF35" s="61"/>
      <c r="AG35" s="61"/>
      <c r="AH35" s="17"/>
      <c r="AI35" s="36"/>
      <c r="AJ35" s="6"/>
      <c r="AK35" s="7"/>
      <c r="AM35" s="68">
        <v>0</v>
      </c>
      <c r="AN35" s="69">
        <v>0</v>
      </c>
      <c r="AO35" s="70">
        <v>3</v>
      </c>
      <c r="AP35" s="71">
        <v>3</v>
      </c>
      <c r="AQ35" s="75">
        <v>3</v>
      </c>
      <c r="AR35" s="77">
        <v>3</v>
      </c>
      <c r="AS35" s="75">
        <v>0</v>
      </c>
      <c r="AT35" s="77">
        <v>0</v>
      </c>
      <c r="AU35" s="65"/>
      <c r="AV35" s="64"/>
    </row>
    <row r="36" spans="1:48" ht="18.75" x14ac:dyDescent="0.3">
      <c r="A36" s="79"/>
      <c r="B36" s="108" t="s">
        <v>44</v>
      </c>
      <c r="C36" s="81"/>
      <c r="D36" s="82"/>
      <c r="E36" s="115"/>
      <c r="F36" s="82"/>
      <c r="G36" s="82"/>
      <c r="H36" s="115"/>
      <c r="I36" s="83"/>
      <c r="J36" s="143"/>
      <c r="K36" s="143"/>
      <c r="L36" s="143"/>
      <c r="M36" s="143"/>
      <c r="N36" s="143"/>
      <c r="O36" s="143"/>
      <c r="P36" s="144"/>
      <c r="Q36" s="145"/>
      <c r="R36" s="145"/>
      <c r="S36" s="145"/>
      <c r="T36" s="145"/>
      <c r="U36" s="145"/>
      <c r="V36" s="145"/>
      <c r="W36" s="84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4"/>
      <c r="AI36" s="86"/>
      <c r="AJ36" s="87"/>
      <c r="AK36" s="88"/>
      <c r="AL36" s="89"/>
      <c r="AM36" s="102"/>
      <c r="AN36" s="103"/>
      <c r="AO36" s="102"/>
      <c r="AP36" s="103"/>
      <c r="AQ36" s="104"/>
      <c r="AR36" s="105"/>
      <c r="AS36" s="104"/>
      <c r="AT36" s="105"/>
      <c r="AU36" s="106"/>
      <c r="AV36" s="107"/>
    </row>
    <row r="37" spans="1:48" x14ac:dyDescent="0.25">
      <c r="A37" s="8">
        <v>28</v>
      </c>
      <c r="B37" s="9" t="s">
        <v>45</v>
      </c>
      <c r="C37" s="63"/>
      <c r="D37" s="61"/>
      <c r="E37" s="114"/>
      <c r="F37" s="61"/>
      <c r="G37" s="61"/>
      <c r="H37" s="114"/>
      <c r="I37" s="30"/>
      <c r="J37" s="140">
        <v>26</v>
      </c>
      <c r="K37" s="140">
        <v>26</v>
      </c>
      <c r="L37" s="140">
        <v>22</v>
      </c>
      <c r="M37" s="140">
        <v>22</v>
      </c>
      <c r="N37" s="140">
        <v>21</v>
      </c>
      <c r="O37" s="140">
        <v>21</v>
      </c>
      <c r="P37" s="141"/>
      <c r="Q37" s="142">
        <v>23</v>
      </c>
      <c r="R37" s="142">
        <v>23</v>
      </c>
      <c r="S37" s="142">
        <v>19</v>
      </c>
      <c r="T37" s="142">
        <v>19</v>
      </c>
      <c r="U37" s="142">
        <v>22</v>
      </c>
      <c r="V37" s="142">
        <v>22</v>
      </c>
      <c r="W37" s="17"/>
      <c r="X37" s="136"/>
      <c r="Y37" s="137"/>
      <c r="Z37" s="137"/>
      <c r="AA37" s="137"/>
      <c r="AB37" s="61"/>
      <c r="AC37" s="61"/>
      <c r="AD37" s="61"/>
      <c r="AE37" s="61"/>
      <c r="AF37" s="61"/>
      <c r="AG37" s="61"/>
      <c r="AH37" s="17"/>
      <c r="AI37" s="36"/>
      <c r="AJ37" s="6"/>
      <c r="AK37" s="7"/>
      <c r="AM37" s="68">
        <v>0</v>
      </c>
      <c r="AN37" s="69">
        <v>0</v>
      </c>
      <c r="AO37" s="70">
        <v>3</v>
      </c>
      <c r="AP37" s="71">
        <v>3</v>
      </c>
      <c r="AQ37" s="75">
        <v>3</v>
      </c>
      <c r="AR37" s="77">
        <v>3</v>
      </c>
      <c r="AS37" s="75">
        <v>0</v>
      </c>
      <c r="AT37" s="77">
        <v>0</v>
      </c>
      <c r="AU37" s="65"/>
      <c r="AV37" s="64"/>
    </row>
    <row r="38" spans="1:48" x14ac:dyDescent="0.25">
      <c r="A38" s="8">
        <f t="shared" si="0"/>
        <v>29</v>
      </c>
      <c r="B38" s="9" t="s">
        <v>46</v>
      </c>
      <c r="C38" s="63"/>
      <c r="D38" s="61"/>
      <c r="E38" s="114"/>
      <c r="F38" s="61"/>
      <c r="G38" s="61"/>
      <c r="H38" s="114"/>
      <c r="I38" s="30"/>
      <c r="J38" s="140">
        <v>26</v>
      </c>
      <c r="K38" s="140">
        <v>26</v>
      </c>
      <c r="L38" s="140">
        <v>23</v>
      </c>
      <c r="M38" s="140">
        <v>23</v>
      </c>
      <c r="N38" s="140">
        <v>29</v>
      </c>
      <c r="O38" s="140">
        <v>29</v>
      </c>
      <c r="P38" s="141"/>
      <c r="Q38" s="142">
        <v>26</v>
      </c>
      <c r="R38" s="142">
        <v>26</v>
      </c>
      <c r="S38" s="142">
        <v>24</v>
      </c>
      <c r="T38" s="142">
        <v>24</v>
      </c>
      <c r="U38" s="142">
        <v>25</v>
      </c>
      <c r="V38" s="142">
        <v>25</v>
      </c>
      <c r="W38" s="17"/>
      <c r="X38" s="136"/>
      <c r="Y38" s="137"/>
      <c r="Z38" s="137"/>
      <c r="AA38" s="137"/>
      <c r="AB38" s="61"/>
      <c r="AC38" s="61"/>
      <c r="AD38" s="61"/>
      <c r="AE38" s="61"/>
      <c r="AF38" s="61"/>
      <c r="AG38" s="61"/>
      <c r="AH38" s="17"/>
      <c r="AI38" s="36"/>
      <c r="AJ38" s="6"/>
      <c r="AK38" s="7"/>
      <c r="AM38" s="68">
        <v>0</v>
      </c>
      <c r="AN38" s="69">
        <v>0</v>
      </c>
      <c r="AO38" s="70">
        <v>3</v>
      </c>
      <c r="AP38" s="71">
        <v>3</v>
      </c>
      <c r="AQ38" s="75">
        <v>3</v>
      </c>
      <c r="AR38" s="77">
        <v>3</v>
      </c>
      <c r="AS38" s="75">
        <v>0</v>
      </c>
      <c r="AT38" s="77">
        <v>0</v>
      </c>
      <c r="AU38" s="65"/>
      <c r="AV38" s="64"/>
    </row>
    <row r="39" spans="1:48" x14ac:dyDescent="0.25">
      <c r="A39" s="8">
        <f t="shared" si="0"/>
        <v>30</v>
      </c>
      <c r="B39" s="9" t="s">
        <v>47</v>
      </c>
      <c r="C39" s="63"/>
      <c r="D39" s="61"/>
      <c r="E39" s="114"/>
      <c r="F39" s="61"/>
      <c r="G39" s="61"/>
      <c r="H39" s="114"/>
      <c r="I39" s="30"/>
      <c r="J39" s="140">
        <v>20</v>
      </c>
      <c r="K39" s="140">
        <v>20</v>
      </c>
      <c r="L39" s="140">
        <v>19</v>
      </c>
      <c r="M39" s="140">
        <v>19</v>
      </c>
      <c r="N39" s="140">
        <v>16</v>
      </c>
      <c r="O39" s="140">
        <v>16</v>
      </c>
      <c r="P39" s="141"/>
      <c r="Q39" s="142">
        <v>25</v>
      </c>
      <c r="R39" s="142">
        <v>25</v>
      </c>
      <c r="S39" s="142">
        <v>16</v>
      </c>
      <c r="T39" s="142">
        <v>16</v>
      </c>
      <c r="U39" s="142">
        <v>18</v>
      </c>
      <c r="V39" s="142">
        <v>18</v>
      </c>
      <c r="W39" s="17"/>
      <c r="X39" s="136"/>
      <c r="Y39" s="137"/>
      <c r="Z39" s="137"/>
      <c r="AA39" s="137"/>
      <c r="AB39" s="61"/>
      <c r="AC39" s="61"/>
      <c r="AD39" s="61"/>
      <c r="AE39" s="61"/>
      <c r="AF39" s="61"/>
      <c r="AG39" s="61"/>
      <c r="AH39" s="17"/>
      <c r="AI39" s="36"/>
      <c r="AJ39" s="6"/>
      <c r="AK39" s="7"/>
      <c r="AM39" s="68">
        <v>0</v>
      </c>
      <c r="AN39" s="69">
        <v>0</v>
      </c>
      <c r="AO39" s="70">
        <v>3</v>
      </c>
      <c r="AP39" s="71">
        <v>3</v>
      </c>
      <c r="AQ39" s="75">
        <v>3</v>
      </c>
      <c r="AR39" s="77">
        <v>3</v>
      </c>
      <c r="AS39" s="75">
        <v>0</v>
      </c>
      <c r="AT39" s="77">
        <v>0</v>
      </c>
      <c r="AU39" s="65"/>
      <c r="AV39" s="64"/>
    </row>
    <row r="40" spans="1:48" x14ac:dyDescent="0.25">
      <c r="A40" s="8">
        <f t="shared" si="0"/>
        <v>31</v>
      </c>
      <c r="B40" s="9" t="s">
        <v>48</v>
      </c>
      <c r="C40" s="63"/>
      <c r="D40" s="61"/>
      <c r="E40" s="114"/>
      <c r="F40" s="61"/>
      <c r="G40" s="61"/>
      <c r="H40" s="114"/>
      <c r="I40" s="30"/>
      <c r="J40" s="140">
        <v>26</v>
      </c>
      <c r="K40" s="140">
        <v>26</v>
      </c>
      <c r="L40" s="140">
        <v>52</v>
      </c>
      <c r="M40" s="140">
        <v>52</v>
      </c>
      <c r="N40" s="140">
        <v>52</v>
      </c>
      <c r="O40" s="140">
        <v>52</v>
      </c>
      <c r="P40" s="141"/>
      <c r="Q40" s="142">
        <v>26</v>
      </c>
      <c r="R40" s="142">
        <v>26</v>
      </c>
      <c r="S40" s="142">
        <v>26</v>
      </c>
      <c r="T40" s="142">
        <v>52</v>
      </c>
      <c r="U40" s="142">
        <v>27</v>
      </c>
      <c r="V40" s="142">
        <v>54</v>
      </c>
      <c r="W40" s="17"/>
      <c r="X40" s="136"/>
      <c r="Y40" s="137"/>
      <c r="Z40" s="137"/>
      <c r="AA40" s="137"/>
      <c r="AB40" s="61"/>
      <c r="AC40" s="61"/>
      <c r="AD40" s="61"/>
      <c r="AE40" s="61"/>
      <c r="AF40" s="61"/>
      <c r="AG40" s="61"/>
      <c r="AH40" s="17"/>
      <c r="AI40" s="36"/>
      <c r="AJ40" s="6"/>
      <c r="AK40" s="7"/>
      <c r="AM40" s="68">
        <v>0</v>
      </c>
      <c r="AN40" s="69">
        <v>0</v>
      </c>
      <c r="AO40" s="70">
        <v>3</v>
      </c>
      <c r="AP40" s="71">
        <v>3</v>
      </c>
      <c r="AQ40" s="75">
        <v>3</v>
      </c>
      <c r="AR40" s="77">
        <v>3</v>
      </c>
      <c r="AS40" s="75">
        <v>0</v>
      </c>
      <c r="AT40" s="77">
        <v>0</v>
      </c>
      <c r="AU40" s="65"/>
      <c r="AV40" s="64"/>
    </row>
    <row r="41" spans="1:48" x14ac:dyDescent="0.25">
      <c r="A41" s="8">
        <f t="shared" si="0"/>
        <v>32</v>
      </c>
      <c r="B41" s="9" t="s">
        <v>49</v>
      </c>
      <c r="C41" s="63"/>
      <c r="D41" s="61"/>
      <c r="E41" s="114"/>
      <c r="F41" s="61"/>
      <c r="G41" s="61"/>
      <c r="H41" s="114"/>
      <c r="I41" s="30"/>
      <c r="J41" s="140">
        <v>180</v>
      </c>
      <c r="K41" s="140">
        <v>210</v>
      </c>
      <c r="L41" s="140">
        <v>182</v>
      </c>
      <c r="M41" s="140">
        <v>182</v>
      </c>
      <c r="N41" s="140">
        <v>192</v>
      </c>
      <c r="O41" s="140">
        <v>192</v>
      </c>
      <c r="P41" s="141"/>
      <c r="Q41" s="142">
        <v>175</v>
      </c>
      <c r="R41" s="142">
        <v>175</v>
      </c>
      <c r="S41" s="142">
        <v>182</v>
      </c>
      <c r="T41" s="142">
        <v>182</v>
      </c>
      <c r="U41" s="142">
        <v>196</v>
      </c>
      <c r="V41" s="142">
        <v>196</v>
      </c>
      <c r="W41" s="17"/>
      <c r="X41" s="136"/>
      <c r="Y41" s="137"/>
      <c r="Z41" s="137"/>
      <c r="AA41" s="137"/>
      <c r="AB41" s="61"/>
      <c r="AC41" s="61"/>
      <c r="AD41" s="61"/>
      <c r="AE41" s="61"/>
      <c r="AF41" s="61"/>
      <c r="AG41" s="61"/>
      <c r="AH41" s="17"/>
      <c r="AI41" s="36"/>
      <c r="AJ41" s="6"/>
      <c r="AK41" s="7"/>
      <c r="AM41" s="68">
        <v>0</v>
      </c>
      <c r="AN41" s="69">
        <v>0</v>
      </c>
      <c r="AO41" s="70">
        <v>3</v>
      </c>
      <c r="AP41" s="71">
        <v>3</v>
      </c>
      <c r="AQ41" s="75">
        <v>3</v>
      </c>
      <c r="AR41" s="77">
        <v>3</v>
      </c>
      <c r="AS41" s="75">
        <v>0</v>
      </c>
      <c r="AT41" s="77">
        <v>0</v>
      </c>
      <c r="AU41" s="65"/>
      <c r="AV41" s="64"/>
    </row>
    <row r="42" spans="1:48" x14ac:dyDescent="0.25">
      <c r="A42" s="8">
        <f t="shared" si="0"/>
        <v>33</v>
      </c>
      <c r="B42" s="9" t="s">
        <v>50</v>
      </c>
      <c r="C42" s="63"/>
      <c r="D42" s="61"/>
      <c r="E42" s="114"/>
      <c r="F42" s="61"/>
      <c r="G42" s="61"/>
      <c r="H42" s="114"/>
      <c r="I42" s="30"/>
      <c r="J42" s="140">
        <v>180</v>
      </c>
      <c r="K42" s="140">
        <v>210</v>
      </c>
      <c r="L42" s="140">
        <v>176</v>
      </c>
      <c r="M42" s="140">
        <v>176</v>
      </c>
      <c r="N42" s="140">
        <v>156</v>
      </c>
      <c r="O42" s="140">
        <v>156</v>
      </c>
      <c r="P42" s="141"/>
      <c r="Q42" s="142">
        <v>168</v>
      </c>
      <c r="R42" s="142">
        <v>168</v>
      </c>
      <c r="S42" s="142">
        <v>150</v>
      </c>
      <c r="T42" s="142">
        <v>150</v>
      </c>
      <c r="U42" s="142">
        <v>183</v>
      </c>
      <c r="V42" s="142">
        <v>183</v>
      </c>
      <c r="W42" s="17"/>
      <c r="X42" s="136"/>
      <c r="Y42" s="137"/>
      <c r="Z42" s="137"/>
      <c r="AA42" s="137"/>
      <c r="AB42" s="61"/>
      <c r="AC42" s="61"/>
      <c r="AD42" s="61"/>
      <c r="AE42" s="61"/>
      <c r="AF42" s="61"/>
      <c r="AG42" s="61"/>
      <c r="AH42" s="17"/>
      <c r="AI42" s="36"/>
      <c r="AJ42" s="6"/>
      <c r="AK42" s="7"/>
      <c r="AM42" s="68">
        <v>0</v>
      </c>
      <c r="AN42" s="69">
        <v>0</v>
      </c>
      <c r="AO42" s="70">
        <v>3</v>
      </c>
      <c r="AP42" s="71">
        <v>3</v>
      </c>
      <c r="AQ42" s="75">
        <v>3</v>
      </c>
      <c r="AR42" s="77">
        <v>3</v>
      </c>
      <c r="AS42" s="75">
        <v>0</v>
      </c>
      <c r="AT42" s="77">
        <v>0</v>
      </c>
      <c r="AU42" s="65"/>
      <c r="AV42" s="64"/>
    </row>
    <row r="43" spans="1:48" x14ac:dyDescent="0.25">
      <c r="A43" s="8">
        <f t="shared" si="0"/>
        <v>34</v>
      </c>
      <c r="B43" s="9" t="s">
        <v>51</v>
      </c>
      <c r="C43" s="63"/>
      <c r="D43" s="61"/>
      <c r="E43" s="114"/>
      <c r="F43" s="61"/>
      <c r="G43" s="61"/>
      <c r="H43" s="114"/>
      <c r="I43" s="30"/>
      <c r="J43" s="140">
        <v>230</v>
      </c>
      <c r="K43" s="140">
        <v>230</v>
      </c>
      <c r="L43" s="140"/>
      <c r="M43" s="140"/>
      <c r="N43" s="140">
        <v>286</v>
      </c>
      <c r="O43" s="140">
        <v>286</v>
      </c>
      <c r="P43" s="141"/>
      <c r="Q43" s="142"/>
      <c r="R43" s="142"/>
      <c r="S43" s="142">
        <v>300</v>
      </c>
      <c r="T43" s="142">
        <v>300</v>
      </c>
      <c r="U43" s="142">
        <v>300</v>
      </c>
      <c r="V43" s="142">
        <v>300</v>
      </c>
      <c r="W43" s="17"/>
      <c r="X43" s="136"/>
      <c r="Y43" s="137"/>
      <c r="Z43" s="137"/>
      <c r="AA43" s="137"/>
      <c r="AB43" s="61"/>
      <c r="AC43" s="61"/>
      <c r="AD43" s="61"/>
      <c r="AE43" s="61"/>
      <c r="AF43" s="61"/>
      <c r="AG43" s="61"/>
      <c r="AH43" s="17"/>
      <c r="AI43" s="36"/>
      <c r="AJ43" s="6"/>
      <c r="AK43" s="7"/>
      <c r="AM43" s="68">
        <v>0</v>
      </c>
      <c r="AN43" s="69">
        <v>0</v>
      </c>
      <c r="AO43" s="70">
        <v>3</v>
      </c>
      <c r="AP43" s="71">
        <v>3</v>
      </c>
      <c r="AQ43" s="75">
        <v>3</v>
      </c>
      <c r="AR43" s="77">
        <v>3</v>
      </c>
      <c r="AS43" s="75">
        <v>0</v>
      </c>
      <c r="AT43" s="77">
        <v>0</v>
      </c>
      <c r="AU43" s="65"/>
      <c r="AV43" s="64"/>
    </row>
    <row r="44" spans="1:48" ht="18.75" x14ac:dyDescent="0.3">
      <c r="A44" s="79"/>
      <c r="B44" s="108" t="s">
        <v>52</v>
      </c>
      <c r="C44" s="81"/>
      <c r="D44" s="82"/>
      <c r="E44" s="115"/>
      <c r="F44" s="82"/>
      <c r="G44" s="82"/>
      <c r="H44" s="115"/>
      <c r="I44" s="83"/>
      <c r="J44" s="143"/>
      <c r="K44" s="143"/>
      <c r="L44" s="143"/>
      <c r="M44" s="143"/>
      <c r="N44" s="143"/>
      <c r="O44" s="143"/>
      <c r="P44" s="144"/>
      <c r="Q44" s="145"/>
      <c r="R44" s="145"/>
      <c r="S44" s="145"/>
      <c r="T44" s="145"/>
      <c r="U44" s="145"/>
      <c r="V44" s="145"/>
      <c r="W44" s="84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4"/>
      <c r="AI44" s="86"/>
      <c r="AJ44" s="87"/>
      <c r="AK44" s="88"/>
      <c r="AL44" s="89"/>
      <c r="AM44" s="102"/>
      <c r="AN44" s="103"/>
      <c r="AO44" s="102"/>
      <c r="AP44" s="103"/>
      <c r="AQ44" s="104"/>
      <c r="AR44" s="105"/>
      <c r="AS44" s="104"/>
      <c r="AT44" s="105"/>
      <c r="AU44" s="106"/>
      <c r="AV44" s="107"/>
    </row>
    <row r="45" spans="1:48" x14ac:dyDescent="0.25">
      <c r="A45" s="8">
        <v>35</v>
      </c>
      <c r="B45" s="9" t="s">
        <v>53</v>
      </c>
      <c r="C45" s="63"/>
      <c r="D45" s="61"/>
      <c r="E45" s="114"/>
      <c r="F45" s="61"/>
      <c r="G45" s="61"/>
      <c r="H45" s="114"/>
      <c r="I45" s="30"/>
      <c r="J45" s="140">
        <v>70</v>
      </c>
      <c r="K45" s="140">
        <v>80</v>
      </c>
      <c r="L45" s="140">
        <v>85</v>
      </c>
      <c r="M45" s="140">
        <v>85</v>
      </c>
      <c r="N45" s="140">
        <v>69</v>
      </c>
      <c r="O45" s="140">
        <v>88</v>
      </c>
      <c r="P45" s="141"/>
      <c r="Q45" s="142">
        <v>61</v>
      </c>
      <c r="R45" s="142">
        <v>94</v>
      </c>
      <c r="S45" s="142">
        <v>80</v>
      </c>
      <c r="T45" s="142">
        <v>91</v>
      </c>
      <c r="U45" s="142">
        <v>86</v>
      </c>
      <c r="V45" s="142">
        <v>105</v>
      </c>
      <c r="W45" s="17"/>
      <c r="X45" s="136"/>
      <c r="Y45" s="137"/>
      <c r="Z45" s="137"/>
      <c r="AA45" s="137"/>
      <c r="AB45" s="61"/>
      <c r="AC45" s="61"/>
      <c r="AD45" s="61"/>
      <c r="AE45" s="61"/>
      <c r="AF45" s="61"/>
      <c r="AG45" s="61"/>
      <c r="AH45" s="17"/>
      <c r="AI45" s="36"/>
      <c r="AJ45" s="6"/>
      <c r="AK45" s="7"/>
      <c r="AM45" s="68">
        <v>0</v>
      </c>
      <c r="AN45" s="69">
        <v>0</v>
      </c>
      <c r="AO45" s="70">
        <v>3</v>
      </c>
      <c r="AP45" s="71">
        <v>3</v>
      </c>
      <c r="AQ45" s="75">
        <v>3</v>
      </c>
      <c r="AR45" s="77">
        <v>3</v>
      </c>
      <c r="AS45" s="75">
        <v>0</v>
      </c>
      <c r="AT45" s="77">
        <v>0</v>
      </c>
      <c r="AU45" s="65"/>
      <c r="AV45" s="64"/>
    </row>
    <row r="46" spans="1:48" x14ac:dyDescent="0.25">
      <c r="A46" s="8">
        <f t="shared" si="0"/>
        <v>36</v>
      </c>
      <c r="B46" s="9" t="s">
        <v>54</v>
      </c>
      <c r="C46" s="63"/>
      <c r="D46" s="61"/>
      <c r="E46" s="114"/>
      <c r="F46" s="61"/>
      <c r="G46" s="61"/>
      <c r="H46" s="114"/>
      <c r="I46" s="30"/>
      <c r="J46" s="140">
        <v>80</v>
      </c>
      <c r="K46" s="140">
        <v>80</v>
      </c>
      <c r="L46" s="140">
        <v>94</v>
      </c>
      <c r="M46" s="140">
        <v>94</v>
      </c>
      <c r="N46" s="140">
        <v>75</v>
      </c>
      <c r="O46" s="140">
        <v>75</v>
      </c>
      <c r="P46" s="141"/>
      <c r="Q46" s="142">
        <v>81</v>
      </c>
      <c r="R46" s="142">
        <v>81</v>
      </c>
      <c r="S46" s="142">
        <v>72</v>
      </c>
      <c r="T46" s="142">
        <v>72</v>
      </c>
      <c r="U46" s="142">
        <v>83</v>
      </c>
      <c r="V46" s="142">
        <v>83</v>
      </c>
      <c r="W46" s="17"/>
      <c r="X46" s="136"/>
      <c r="Y46" s="137"/>
      <c r="Z46" s="137"/>
      <c r="AA46" s="137"/>
      <c r="AB46" s="61"/>
      <c r="AC46" s="61"/>
      <c r="AD46" s="61"/>
      <c r="AE46" s="61"/>
      <c r="AF46" s="61"/>
      <c r="AG46" s="61"/>
      <c r="AH46" s="17"/>
      <c r="AI46" s="36"/>
      <c r="AJ46" s="6"/>
      <c r="AK46" s="7"/>
      <c r="AM46" s="68">
        <v>0</v>
      </c>
      <c r="AN46" s="69">
        <v>0</v>
      </c>
      <c r="AO46" s="70">
        <v>3</v>
      </c>
      <c r="AP46" s="71">
        <v>3</v>
      </c>
      <c r="AQ46" s="75">
        <v>3</v>
      </c>
      <c r="AR46" s="77">
        <v>3</v>
      </c>
      <c r="AS46" s="75">
        <v>0</v>
      </c>
      <c r="AT46" s="77">
        <v>0</v>
      </c>
      <c r="AU46" s="65"/>
      <c r="AV46" s="64"/>
    </row>
    <row r="47" spans="1:48" x14ac:dyDescent="0.25">
      <c r="A47" s="8">
        <f t="shared" si="0"/>
        <v>37</v>
      </c>
      <c r="B47" s="9" t="s">
        <v>55</v>
      </c>
      <c r="C47" s="63"/>
      <c r="D47" s="61"/>
      <c r="E47" s="114"/>
      <c r="F47" s="61"/>
      <c r="G47" s="61"/>
      <c r="H47" s="114"/>
      <c r="I47" s="30"/>
      <c r="J47" s="140">
        <v>170</v>
      </c>
      <c r="K47" s="140">
        <v>170</v>
      </c>
      <c r="L47" s="140"/>
      <c r="M47" s="140"/>
      <c r="N47" s="140">
        <v>94</v>
      </c>
      <c r="O47" s="140">
        <v>94</v>
      </c>
      <c r="P47" s="141"/>
      <c r="Q47" s="142">
        <v>117</v>
      </c>
      <c r="R47" s="142">
        <v>117</v>
      </c>
      <c r="S47" s="142">
        <v>235</v>
      </c>
      <c r="T47" s="142">
        <v>235</v>
      </c>
      <c r="U47" s="142">
        <v>196</v>
      </c>
      <c r="V47" s="142">
        <v>196</v>
      </c>
      <c r="W47" s="17"/>
      <c r="X47" s="136"/>
      <c r="Y47" s="137"/>
      <c r="Z47" s="137"/>
      <c r="AA47" s="137"/>
      <c r="AB47" s="61"/>
      <c r="AC47" s="61"/>
      <c r="AD47" s="61"/>
      <c r="AE47" s="61"/>
      <c r="AF47" s="61"/>
      <c r="AG47" s="61"/>
      <c r="AH47" s="17"/>
      <c r="AI47" s="36"/>
      <c r="AJ47" s="6"/>
      <c r="AK47" s="7"/>
      <c r="AM47" s="68">
        <v>0</v>
      </c>
      <c r="AN47" s="69">
        <v>0</v>
      </c>
      <c r="AO47" s="70">
        <v>3</v>
      </c>
      <c r="AP47" s="71">
        <v>2</v>
      </c>
      <c r="AQ47" s="75">
        <v>3</v>
      </c>
      <c r="AR47" s="77">
        <v>2</v>
      </c>
      <c r="AS47" s="75">
        <v>0</v>
      </c>
      <c r="AT47" s="77">
        <v>0</v>
      </c>
      <c r="AU47" s="65"/>
      <c r="AV47" s="64"/>
    </row>
    <row r="48" spans="1:48" x14ac:dyDescent="0.25">
      <c r="A48" s="8">
        <f t="shared" si="0"/>
        <v>38</v>
      </c>
      <c r="B48" s="9" t="s">
        <v>56</v>
      </c>
      <c r="C48" s="63"/>
      <c r="D48" s="61"/>
      <c r="E48" s="114"/>
      <c r="F48" s="61"/>
      <c r="G48" s="61"/>
      <c r="H48" s="114"/>
      <c r="I48" s="30"/>
      <c r="J48" s="140">
        <v>130</v>
      </c>
      <c r="K48" s="140">
        <v>130</v>
      </c>
      <c r="L48" s="140">
        <v>105</v>
      </c>
      <c r="M48" s="140">
        <v>105</v>
      </c>
      <c r="N48" s="140">
        <v>82</v>
      </c>
      <c r="O48" s="140">
        <v>82</v>
      </c>
      <c r="P48" s="141"/>
      <c r="Q48" s="142">
        <v>108</v>
      </c>
      <c r="R48" s="142">
        <v>108</v>
      </c>
      <c r="S48" s="142">
        <v>72</v>
      </c>
      <c r="T48" s="142">
        <v>72</v>
      </c>
      <c r="U48" s="142">
        <v>73</v>
      </c>
      <c r="V48" s="142">
        <v>73</v>
      </c>
      <c r="W48" s="17"/>
      <c r="X48" s="136"/>
      <c r="Y48" s="137"/>
      <c r="Z48" s="137"/>
      <c r="AA48" s="137"/>
      <c r="AB48" s="61"/>
      <c r="AC48" s="61"/>
      <c r="AD48" s="61"/>
      <c r="AE48" s="61"/>
      <c r="AF48" s="61"/>
      <c r="AG48" s="61"/>
      <c r="AH48" s="17"/>
      <c r="AI48" s="36"/>
      <c r="AJ48" s="6"/>
      <c r="AK48" s="7"/>
      <c r="AM48" s="68">
        <v>0</v>
      </c>
      <c r="AN48" s="69">
        <v>0</v>
      </c>
      <c r="AO48" s="70">
        <v>3</v>
      </c>
      <c r="AP48" s="71">
        <v>3</v>
      </c>
      <c r="AQ48" s="75">
        <v>3</v>
      </c>
      <c r="AR48" s="77">
        <v>3</v>
      </c>
      <c r="AS48" s="75">
        <v>0</v>
      </c>
      <c r="AT48" s="77">
        <v>0</v>
      </c>
      <c r="AU48" s="65"/>
      <c r="AV48" s="64"/>
    </row>
    <row r="49" spans="1:48" x14ac:dyDescent="0.25">
      <c r="A49" s="8">
        <f t="shared" si="0"/>
        <v>39</v>
      </c>
      <c r="B49" s="9" t="s">
        <v>57</v>
      </c>
      <c r="C49" s="63"/>
      <c r="D49" s="61"/>
      <c r="E49" s="114"/>
      <c r="F49" s="61"/>
      <c r="G49" s="61"/>
      <c r="H49" s="114"/>
      <c r="I49" s="30"/>
      <c r="J49" s="140">
        <v>130</v>
      </c>
      <c r="K49" s="140">
        <v>130</v>
      </c>
      <c r="L49" s="140">
        <v>98</v>
      </c>
      <c r="M49" s="140">
        <v>98</v>
      </c>
      <c r="N49" s="140">
        <v>100</v>
      </c>
      <c r="O49" s="140">
        <v>100</v>
      </c>
      <c r="P49" s="141"/>
      <c r="Q49" s="142">
        <v>106</v>
      </c>
      <c r="R49" s="142">
        <v>106</v>
      </c>
      <c r="S49" s="142">
        <v>105</v>
      </c>
      <c r="T49" s="142">
        <v>105</v>
      </c>
      <c r="U49" s="142">
        <v>105</v>
      </c>
      <c r="V49" s="142">
        <v>105</v>
      </c>
      <c r="W49" s="17"/>
      <c r="X49" s="136"/>
      <c r="Y49" s="137"/>
      <c r="Z49" s="137"/>
      <c r="AA49" s="137"/>
      <c r="AB49" s="61"/>
      <c r="AC49" s="61"/>
      <c r="AD49" s="61"/>
      <c r="AE49" s="61"/>
      <c r="AF49" s="61"/>
      <c r="AG49" s="61"/>
      <c r="AH49" s="17"/>
      <c r="AI49" s="36"/>
      <c r="AJ49" s="6"/>
      <c r="AK49" s="7"/>
      <c r="AM49" s="68">
        <v>0</v>
      </c>
      <c r="AN49" s="69">
        <v>0</v>
      </c>
      <c r="AO49" s="70">
        <v>3</v>
      </c>
      <c r="AP49" s="71">
        <v>3</v>
      </c>
      <c r="AQ49" s="75">
        <v>3</v>
      </c>
      <c r="AR49" s="77">
        <v>3</v>
      </c>
      <c r="AS49" s="75">
        <v>0</v>
      </c>
      <c r="AT49" s="77">
        <v>0</v>
      </c>
      <c r="AU49" s="65"/>
      <c r="AV49" s="64"/>
    </row>
    <row r="50" spans="1:48" ht="18.75" x14ac:dyDescent="0.3">
      <c r="A50" s="79"/>
      <c r="B50" s="108" t="s">
        <v>58</v>
      </c>
      <c r="C50" s="81"/>
      <c r="D50" s="82"/>
      <c r="E50" s="115"/>
      <c r="F50" s="82"/>
      <c r="G50" s="82"/>
      <c r="H50" s="115"/>
      <c r="I50" s="83"/>
      <c r="J50" s="143"/>
      <c r="K50" s="143"/>
      <c r="L50" s="143"/>
      <c r="M50" s="143"/>
      <c r="N50" s="143"/>
      <c r="O50" s="143"/>
      <c r="P50" s="144"/>
      <c r="Q50" s="145"/>
      <c r="R50" s="145"/>
      <c r="S50" s="145"/>
      <c r="T50" s="145"/>
      <c r="U50" s="145"/>
      <c r="V50" s="145"/>
      <c r="W50" s="84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4"/>
      <c r="AI50" s="86"/>
      <c r="AJ50" s="87"/>
      <c r="AK50" s="88"/>
      <c r="AL50" s="89"/>
      <c r="AM50" s="102"/>
      <c r="AN50" s="103"/>
      <c r="AO50" s="102"/>
      <c r="AP50" s="103"/>
      <c r="AQ50" s="104"/>
      <c r="AR50" s="105"/>
      <c r="AS50" s="104"/>
      <c r="AT50" s="105"/>
      <c r="AU50" s="106"/>
      <c r="AV50" s="107"/>
    </row>
    <row r="51" spans="1:48" ht="15.75" thickBot="1" x14ac:dyDescent="0.3">
      <c r="A51" s="8">
        <v>40</v>
      </c>
      <c r="B51" s="9" t="s">
        <v>59</v>
      </c>
      <c r="C51" s="18"/>
      <c r="D51" s="19"/>
      <c r="E51" s="116"/>
      <c r="F51" s="19"/>
      <c r="G51" s="19"/>
      <c r="H51" s="116"/>
      <c r="I51" s="31"/>
      <c r="J51" s="140">
        <v>50</v>
      </c>
      <c r="K51" s="140">
        <v>50</v>
      </c>
      <c r="L51" s="140">
        <v>60</v>
      </c>
      <c r="M51" s="140">
        <v>60</v>
      </c>
      <c r="N51" s="140">
        <v>55</v>
      </c>
      <c r="O51" s="140">
        <v>55</v>
      </c>
      <c r="P51" s="146"/>
      <c r="Q51" s="142">
        <v>62</v>
      </c>
      <c r="R51" s="142">
        <v>62</v>
      </c>
      <c r="S51" s="142">
        <v>48.1</v>
      </c>
      <c r="T51" s="142">
        <v>48.1</v>
      </c>
      <c r="U51" s="142">
        <v>56</v>
      </c>
      <c r="V51" s="142">
        <v>56</v>
      </c>
      <c r="W51" s="20"/>
      <c r="X51" s="136"/>
      <c r="Y51" s="137"/>
      <c r="Z51" s="137"/>
      <c r="AA51" s="137"/>
      <c r="AB51" s="19"/>
      <c r="AC51" s="19"/>
      <c r="AD51" s="19"/>
      <c r="AE51" s="19"/>
      <c r="AF51" s="19"/>
      <c r="AG51" s="19"/>
      <c r="AH51" s="20"/>
      <c r="AI51" s="37"/>
      <c r="AJ51" s="12"/>
      <c r="AK51" s="13"/>
      <c r="AM51" s="72">
        <v>0</v>
      </c>
      <c r="AN51" s="73">
        <v>0</v>
      </c>
      <c r="AO51" s="70">
        <v>3</v>
      </c>
      <c r="AP51" s="74">
        <v>3</v>
      </c>
      <c r="AQ51" s="76">
        <v>3</v>
      </c>
      <c r="AR51" s="78">
        <v>3</v>
      </c>
      <c r="AS51" s="76">
        <v>0</v>
      </c>
      <c r="AT51" s="78">
        <v>0</v>
      </c>
      <c r="AU51" s="66"/>
      <c r="AV51" s="67"/>
    </row>
    <row r="54" spans="1:48" ht="28.5" x14ac:dyDescent="0.45">
      <c r="A54" s="195" t="s">
        <v>65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</row>
    <row r="56" spans="1:48" x14ac:dyDescent="0.25">
      <c r="A56" s="183" t="s">
        <v>0</v>
      </c>
      <c r="B56" s="186" t="s">
        <v>1</v>
      </c>
      <c r="C56" s="187" t="s">
        <v>2</v>
      </c>
      <c r="D56" s="188"/>
      <c r="E56" s="189"/>
      <c r="F56" s="187" t="s">
        <v>3</v>
      </c>
      <c r="G56" s="188"/>
      <c r="H56" s="189"/>
      <c r="I56" s="187" t="s">
        <v>4</v>
      </c>
      <c r="J56" s="188"/>
      <c r="K56" s="189"/>
      <c r="L56" s="190" t="s">
        <v>5</v>
      </c>
      <c r="M56" s="191"/>
      <c r="N56" s="192"/>
      <c r="O56" s="187" t="s">
        <v>6</v>
      </c>
      <c r="P56" s="188"/>
      <c r="Q56" s="189"/>
    </row>
    <row r="57" spans="1:48" ht="25.5" customHeight="1" x14ac:dyDescent="0.25">
      <c r="A57" s="184"/>
      <c r="B57" s="186"/>
      <c r="C57" s="193" t="s">
        <v>60</v>
      </c>
      <c r="D57" s="193"/>
      <c r="E57" s="194" t="s">
        <v>63</v>
      </c>
      <c r="F57" s="193" t="s">
        <v>60</v>
      </c>
      <c r="G57" s="193"/>
      <c r="H57" s="194" t="s">
        <v>63</v>
      </c>
      <c r="I57" s="193" t="s">
        <v>60</v>
      </c>
      <c r="J57" s="193"/>
      <c r="K57" s="194" t="s">
        <v>63</v>
      </c>
      <c r="L57" s="193" t="s">
        <v>60</v>
      </c>
      <c r="M57" s="193"/>
      <c r="N57" s="194" t="s">
        <v>63</v>
      </c>
      <c r="O57" s="193" t="s">
        <v>60</v>
      </c>
      <c r="P57" s="193"/>
      <c r="Q57" s="194" t="s">
        <v>63</v>
      </c>
    </row>
    <row r="58" spans="1:48" x14ac:dyDescent="0.25">
      <c r="A58" s="184"/>
      <c r="B58" s="186"/>
      <c r="C58" s="43" t="s">
        <v>61</v>
      </c>
      <c r="D58" s="43" t="s">
        <v>62</v>
      </c>
      <c r="E58" s="194"/>
      <c r="F58" s="43" t="s">
        <v>61</v>
      </c>
      <c r="G58" s="43" t="s">
        <v>62</v>
      </c>
      <c r="H58" s="194"/>
      <c r="I58" s="43" t="s">
        <v>61</v>
      </c>
      <c r="J58" s="43" t="s">
        <v>62</v>
      </c>
      <c r="K58" s="194"/>
      <c r="L58" s="43" t="s">
        <v>61</v>
      </c>
      <c r="M58" s="43" t="s">
        <v>62</v>
      </c>
      <c r="N58" s="194"/>
      <c r="O58" s="43" t="s">
        <v>61</v>
      </c>
      <c r="P58" s="43" t="s">
        <v>62</v>
      </c>
      <c r="Q58" s="194"/>
    </row>
    <row r="59" spans="1:48" x14ac:dyDescent="0.25">
      <c r="A59" s="184"/>
      <c r="B59" s="186"/>
      <c r="C59" s="26"/>
      <c r="D59" s="26"/>
      <c r="E59" s="117"/>
      <c r="F59" s="26"/>
      <c r="G59" s="26"/>
      <c r="H59" s="117"/>
      <c r="I59" s="26"/>
      <c r="J59" s="26"/>
      <c r="K59" s="117"/>
      <c r="L59" s="26"/>
      <c r="M59" s="26"/>
      <c r="N59" s="117"/>
      <c r="O59" s="27"/>
      <c r="P59" s="27"/>
      <c r="Q59" s="117"/>
    </row>
    <row r="60" spans="1:48" x14ac:dyDescent="0.25">
      <c r="A60" s="184"/>
      <c r="B60" s="186"/>
      <c r="C60" s="26"/>
      <c r="D60" s="28"/>
      <c r="E60" s="117"/>
      <c r="F60" s="26"/>
      <c r="G60" s="28"/>
      <c r="H60" s="117"/>
      <c r="I60" s="26"/>
      <c r="J60" s="28"/>
      <c r="K60" s="117"/>
      <c r="L60" s="26"/>
      <c r="M60" s="26"/>
      <c r="N60" s="117"/>
      <c r="O60" s="27"/>
      <c r="P60" s="27"/>
      <c r="Q60" s="117"/>
    </row>
    <row r="61" spans="1:48" x14ac:dyDescent="0.25">
      <c r="A61" s="185"/>
      <c r="B61" s="186"/>
      <c r="C61" s="26"/>
      <c r="D61" s="26"/>
      <c r="E61" s="117"/>
      <c r="F61" s="26"/>
      <c r="G61" s="26"/>
      <c r="H61" s="117"/>
      <c r="I61" s="26"/>
      <c r="J61" s="26"/>
      <c r="K61" s="117"/>
      <c r="L61" s="26"/>
      <c r="M61" s="26"/>
      <c r="N61" s="117"/>
      <c r="O61" s="27"/>
      <c r="P61" s="27"/>
      <c r="Q61" s="117"/>
    </row>
    <row r="62" spans="1:48" x14ac:dyDescent="0.25">
      <c r="A62" s="109"/>
      <c r="B62" s="126" t="s">
        <v>12</v>
      </c>
      <c r="C62" s="38"/>
      <c r="D62" s="38"/>
      <c r="E62" s="118"/>
      <c r="F62" s="38"/>
      <c r="G62" s="38"/>
      <c r="H62" s="118"/>
      <c r="I62" s="38"/>
      <c r="J62" s="38"/>
      <c r="K62" s="118"/>
      <c r="L62" s="38"/>
      <c r="M62" s="38"/>
      <c r="N62" s="118"/>
      <c r="O62" s="110"/>
      <c r="P62" s="110"/>
      <c r="Q62" s="118"/>
    </row>
    <row r="63" spans="1:48" x14ac:dyDescent="0.25">
      <c r="A63" s="8">
        <v>1</v>
      </c>
      <c r="B63" s="9" t="s">
        <v>13</v>
      </c>
      <c r="C63" s="22" t="e">
        <f>AVERAGE(C5,E5,G5)</f>
        <v>#DIV/0!</v>
      </c>
      <c r="D63" s="22" t="e">
        <f>AVERAGE(D5,F5,H5)</f>
        <v>#DIV/0!</v>
      </c>
      <c r="E63" s="119" t="e">
        <f>AN5/AM5*100</f>
        <v>#DIV/0!</v>
      </c>
      <c r="F63" s="22">
        <f>AVERAGE(J5,L5,N5)</f>
        <v>31.333333333333332</v>
      </c>
      <c r="G63" s="22">
        <f>AVERAGE(K5,M5,O5)</f>
        <v>36.333333333333336</v>
      </c>
      <c r="H63" s="119">
        <f>AP5/AO5*100</f>
        <v>100</v>
      </c>
      <c r="I63" s="22">
        <f>AVERAGE(Q5,S5,U5)</f>
        <v>29.833333333333332</v>
      </c>
      <c r="J63" s="22">
        <f>AVERAGE(R5,T5,V5)</f>
        <v>29.833333333333332</v>
      </c>
      <c r="K63" s="119">
        <f>AR5/AQ5*100</f>
        <v>100</v>
      </c>
      <c r="L63" s="22" t="e">
        <f>AVERAGE(X5,Z5,AB5,AD5,AF5)</f>
        <v>#DIV/0!</v>
      </c>
      <c r="M63" s="22" t="e">
        <f>AVERAGE(Y5,AA5,AC5,AE5,AG5)</f>
        <v>#DIV/0!</v>
      </c>
      <c r="N63" s="119" t="e">
        <f>AT5/AS5*100</f>
        <v>#DIV/0!</v>
      </c>
      <c r="O63" s="29">
        <f>AI5</f>
        <v>0</v>
      </c>
      <c r="P63" s="29">
        <f>AJ5</f>
        <v>0</v>
      </c>
      <c r="Q63" s="119" t="e">
        <f>AV5/AU5*100</f>
        <v>#DIV/0!</v>
      </c>
    </row>
    <row r="64" spans="1:48" x14ac:dyDescent="0.25">
      <c r="A64" s="8">
        <f>A63+1</f>
        <v>2</v>
      </c>
      <c r="B64" s="9" t="s">
        <v>14</v>
      </c>
      <c r="C64" s="22" t="e">
        <f t="shared" ref="C64:D79" si="1">AVERAGE(C6,E6,G6)</f>
        <v>#DIV/0!</v>
      </c>
      <c r="D64" s="22" t="e">
        <f t="shared" si="1"/>
        <v>#DIV/0!</v>
      </c>
      <c r="E64" s="119" t="e">
        <f t="shared" ref="E64:E109" si="2">AN6/AM6*100</f>
        <v>#DIV/0!</v>
      </c>
      <c r="F64" s="22">
        <f t="shared" ref="F64:G109" si="3">AVERAGE(J6,L6,N6)</f>
        <v>44</v>
      </c>
      <c r="G64" s="22">
        <f t="shared" si="3"/>
        <v>61.333333333333336</v>
      </c>
      <c r="H64" s="119">
        <f t="shared" ref="H64:H109" si="4">AP6/AO6*100</f>
        <v>100</v>
      </c>
      <c r="I64" s="22">
        <f t="shared" ref="I64:J109" si="5">AVERAGE(Q6,S6,U6)</f>
        <v>55.666666666666664</v>
      </c>
      <c r="J64" s="22">
        <f t="shared" si="5"/>
        <v>55.666666666666664</v>
      </c>
      <c r="K64" s="119">
        <f t="shared" ref="K64:K109" si="6">AR6/AQ6*100</f>
        <v>100</v>
      </c>
      <c r="L64" s="22" t="e">
        <f t="shared" ref="L64:M109" si="7">AVERAGE(X6,Z6,AB6,AD6,AF6)</f>
        <v>#DIV/0!</v>
      </c>
      <c r="M64" s="22" t="e">
        <f t="shared" si="7"/>
        <v>#DIV/0!</v>
      </c>
      <c r="N64" s="119" t="e">
        <f t="shared" ref="N64:N109" si="8">AT6/AS6*100</f>
        <v>#DIV/0!</v>
      </c>
      <c r="O64" s="29">
        <f t="shared" ref="O64:P109" si="9">AI6</f>
        <v>0</v>
      </c>
      <c r="P64" s="29">
        <f t="shared" si="9"/>
        <v>0</v>
      </c>
      <c r="Q64" s="119" t="e">
        <f t="shared" ref="Q64:Q109" si="10">AV6/AU6*100</f>
        <v>#DIV/0!</v>
      </c>
    </row>
    <row r="65" spans="1:17" x14ac:dyDescent="0.25">
      <c r="A65" s="8">
        <f>A64+1</f>
        <v>3</v>
      </c>
      <c r="B65" s="9" t="s">
        <v>15</v>
      </c>
      <c r="C65" s="22" t="e">
        <f t="shared" si="1"/>
        <v>#DIV/0!</v>
      </c>
      <c r="D65" s="22" t="e">
        <f t="shared" si="1"/>
        <v>#DIV/0!</v>
      </c>
      <c r="E65" s="119" t="e">
        <f t="shared" si="2"/>
        <v>#DIV/0!</v>
      </c>
      <c r="F65" s="22">
        <f t="shared" si="3"/>
        <v>88.333333333333329</v>
      </c>
      <c r="G65" s="22">
        <f t="shared" si="3"/>
        <v>101.66666666666667</v>
      </c>
      <c r="H65" s="119">
        <f t="shared" si="4"/>
        <v>100</v>
      </c>
      <c r="I65" s="22">
        <f t="shared" si="5"/>
        <v>81</v>
      </c>
      <c r="J65" s="22">
        <f t="shared" si="5"/>
        <v>81</v>
      </c>
      <c r="K65" s="119">
        <f t="shared" si="6"/>
        <v>100</v>
      </c>
      <c r="L65" s="22" t="e">
        <f t="shared" si="7"/>
        <v>#DIV/0!</v>
      </c>
      <c r="M65" s="22" t="e">
        <f t="shared" si="7"/>
        <v>#DIV/0!</v>
      </c>
      <c r="N65" s="119" t="e">
        <f t="shared" si="8"/>
        <v>#DIV/0!</v>
      </c>
      <c r="O65" s="29">
        <f t="shared" si="9"/>
        <v>0</v>
      </c>
      <c r="P65" s="29">
        <f t="shared" si="9"/>
        <v>0</v>
      </c>
      <c r="Q65" s="119" t="e">
        <f t="shared" si="10"/>
        <v>#DIV/0!</v>
      </c>
    </row>
    <row r="66" spans="1:17" x14ac:dyDescent="0.25">
      <c r="A66" s="8">
        <f t="shared" ref="A66:A107" si="11">A65+1</f>
        <v>4</v>
      </c>
      <c r="B66" s="9" t="s">
        <v>16</v>
      </c>
      <c r="C66" s="22" t="e">
        <f t="shared" si="1"/>
        <v>#DIV/0!</v>
      </c>
      <c r="D66" s="22" t="e">
        <f t="shared" si="1"/>
        <v>#DIV/0!</v>
      </c>
      <c r="E66" s="119" t="e">
        <f t="shared" si="2"/>
        <v>#DIV/0!</v>
      </c>
      <c r="F66" s="22">
        <f t="shared" si="3"/>
        <v>37.333333333333336</v>
      </c>
      <c r="G66" s="22">
        <f t="shared" si="3"/>
        <v>68.666666666666671</v>
      </c>
      <c r="H66" s="119">
        <f t="shared" si="4"/>
        <v>100</v>
      </c>
      <c r="I66" s="22">
        <f t="shared" si="5"/>
        <v>35.333333333333336</v>
      </c>
      <c r="J66" s="22">
        <f t="shared" si="5"/>
        <v>97</v>
      </c>
      <c r="K66" s="119">
        <f t="shared" si="6"/>
        <v>100</v>
      </c>
      <c r="L66" s="22" t="e">
        <f t="shared" si="7"/>
        <v>#DIV/0!</v>
      </c>
      <c r="M66" s="22" t="e">
        <f t="shared" si="7"/>
        <v>#DIV/0!</v>
      </c>
      <c r="N66" s="119" t="e">
        <f t="shared" si="8"/>
        <v>#DIV/0!</v>
      </c>
      <c r="O66" s="29">
        <f t="shared" si="9"/>
        <v>0</v>
      </c>
      <c r="P66" s="29">
        <f t="shared" si="9"/>
        <v>0</v>
      </c>
      <c r="Q66" s="119" t="e">
        <f t="shared" si="10"/>
        <v>#DIV/0!</v>
      </c>
    </row>
    <row r="67" spans="1:17" x14ac:dyDescent="0.25">
      <c r="A67" s="8">
        <f t="shared" si="11"/>
        <v>5</v>
      </c>
      <c r="B67" s="9" t="s">
        <v>17</v>
      </c>
      <c r="C67" s="22" t="e">
        <f t="shared" si="1"/>
        <v>#DIV/0!</v>
      </c>
      <c r="D67" s="22" t="e">
        <f t="shared" si="1"/>
        <v>#DIV/0!</v>
      </c>
      <c r="E67" s="119" t="e">
        <f t="shared" si="2"/>
        <v>#DIV/0!</v>
      </c>
      <c r="F67" s="22">
        <f t="shared" si="3"/>
        <v>85</v>
      </c>
      <c r="G67" s="22">
        <f t="shared" si="3"/>
        <v>120</v>
      </c>
      <c r="H67" s="119">
        <f t="shared" si="4"/>
        <v>100</v>
      </c>
      <c r="I67" s="22">
        <f t="shared" si="5"/>
        <v>70.666666666666671</v>
      </c>
      <c r="J67" s="22">
        <f t="shared" si="5"/>
        <v>154</v>
      </c>
      <c r="K67" s="119">
        <f t="shared" si="6"/>
        <v>100</v>
      </c>
      <c r="L67" s="22" t="e">
        <f t="shared" si="7"/>
        <v>#DIV/0!</v>
      </c>
      <c r="M67" s="22" t="e">
        <f t="shared" si="7"/>
        <v>#DIV/0!</v>
      </c>
      <c r="N67" s="119" t="e">
        <f t="shared" si="8"/>
        <v>#DIV/0!</v>
      </c>
      <c r="O67" s="29">
        <f t="shared" si="9"/>
        <v>0</v>
      </c>
      <c r="P67" s="29">
        <f t="shared" si="9"/>
        <v>0</v>
      </c>
      <c r="Q67" s="119" t="e">
        <f t="shared" si="10"/>
        <v>#DIV/0!</v>
      </c>
    </row>
    <row r="68" spans="1:17" x14ac:dyDescent="0.25">
      <c r="A68" s="8">
        <f t="shared" si="11"/>
        <v>6</v>
      </c>
      <c r="B68" s="9" t="s">
        <v>18</v>
      </c>
      <c r="C68" s="22" t="e">
        <f t="shared" si="1"/>
        <v>#DIV/0!</v>
      </c>
      <c r="D68" s="22" t="e">
        <f t="shared" si="1"/>
        <v>#DIV/0!</v>
      </c>
      <c r="E68" s="119" t="e">
        <f t="shared" si="2"/>
        <v>#DIV/0!</v>
      </c>
      <c r="F68" s="22">
        <f t="shared" si="3"/>
        <v>53.666666666666664</v>
      </c>
      <c r="G68" s="22">
        <f t="shared" si="3"/>
        <v>53.666666666666664</v>
      </c>
      <c r="H68" s="119">
        <f t="shared" si="4"/>
        <v>100</v>
      </c>
      <c r="I68" s="22">
        <f t="shared" si="5"/>
        <v>46.466666666666669</v>
      </c>
      <c r="J68" s="22">
        <f t="shared" si="5"/>
        <v>46.466666666666669</v>
      </c>
      <c r="K68" s="119">
        <f t="shared" si="6"/>
        <v>100</v>
      </c>
      <c r="L68" s="22" t="e">
        <f t="shared" si="7"/>
        <v>#DIV/0!</v>
      </c>
      <c r="M68" s="22" t="e">
        <f t="shared" si="7"/>
        <v>#DIV/0!</v>
      </c>
      <c r="N68" s="119" t="e">
        <f t="shared" si="8"/>
        <v>#DIV/0!</v>
      </c>
      <c r="O68" s="29">
        <f t="shared" si="9"/>
        <v>0</v>
      </c>
      <c r="P68" s="29">
        <f t="shared" si="9"/>
        <v>0</v>
      </c>
      <c r="Q68" s="119" t="e">
        <f t="shared" si="10"/>
        <v>#DIV/0!</v>
      </c>
    </row>
    <row r="69" spans="1:17" x14ac:dyDescent="0.25">
      <c r="A69" s="8">
        <f t="shared" si="11"/>
        <v>7</v>
      </c>
      <c r="B69" s="9" t="s">
        <v>19</v>
      </c>
      <c r="C69" s="22" t="e">
        <f t="shared" si="1"/>
        <v>#DIV/0!</v>
      </c>
      <c r="D69" s="22" t="e">
        <f t="shared" si="1"/>
        <v>#DIV/0!</v>
      </c>
      <c r="E69" s="119" t="e">
        <f t="shared" si="2"/>
        <v>#DIV/0!</v>
      </c>
      <c r="F69" s="22">
        <f t="shared" si="3"/>
        <v>13.666666666666666</v>
      </c>
      <c r="G69" s="22">
        <f t="shared" si="3"/>
        <v>14</v>
      </c>
      <c r="H69" s="119">
        <f t="shared" si="4"/>
        <v>100</v>
      </c>
      <c r="I69" s="22">
        <f t="shared" si="5"/>
        <v>12.433333333333332</v>
      </c>
      <c r="J69" s="22">
        <f t="shared" si="5"/>
        <v>16.833333333333332</v>
      </c>
      <c r="K69" s="119">
        <f t="shared" si="6"/>
        <v>100</v>
      </c>
      <c r="L69" s="22" t="e">
        <f t="shared" si="7"/>
        <v>#DIV/0!</v>
      </c>
      <c r="M69" s="22" t="e">
        <f t="shared" si="7"/>
        <v>#DIV/0!</v>
      </c>
      <c r="N69" s="119" t="e">
        <f t="shared" si="8"/>
        <v>#DIV/0!</v>
      </c>
      <c r="O69" s="29">
        <f t="shared" si="9"/>
        <v>0</v>
      </c>
      <c r="P69" s="29">
        <f t="shared" si="9"/>
        <v>0</v>
      </c>
      <c r="Q69" s="119" t="e">
        <f t="shared" si="10"/>
        <v>#DIV/0!</v>
      </c>
    </row>
    <row r="70" spans="1:17" x14ac:dyDescent="0.25">
      <c r="A70" s="8">
        <f t="shared" si="11"/>
        <v>8</v>
      </c>
      <c r="B70" s="9" t="s">
        <v>20</v>
      </c>
      <c r="C70" s="22" t="e">
        <f t="shared" si="1"/>
        <v>#DIV/0!</v>
      </c>
      <c r="D70" s="22" t="e">
        <f t="shared" si="1"/>
        <v>#DIV/0!</v>
      </c>
      <c r="E70" s="119" t="e">
        <f t="shared" si="2"/>
        <v>#DIV/0!</v>
      </c>
      <c r="F70" s="22">
        <f t="shared" si="3"/>
        <v>244</v>
      </c>
      <c r="G70" s="22">
        <f t="shared" si="3"/>
        <v>640</v>
      </c>
      <c r="H70" s="119">
        <f t="shared" si="4"/>
        <v>100</v>
      </c>
      <c r="I70" s="22">
        <f t="shared" si="5"/>
        <v>286.66666666666669</v>
      </c>
      <c r="J70" s="22">
        <f t="shared" si="5"/>
        <v>750</v>
      </c>
      <c r="K70" s="119">
        <f t="shared" si="6"/>
        <v>100</v>
      </c>
      <c r="L70" s="22" t="e">
        <f t="shared" si="7"/>
        <v>#DIV/0!</v>
      </c>
      <c r="M70" s="22" t="e">
        <f t="shared" si="7"/>
        <v>#DIV/0!</v>
      </c>
      <c r="N70" s="119" t="e">
        <f t="shared" si="8"/>
        <v>#DIV/0!</v>
      </c>
      <c r="O70" s="29">
        <f t="shared" si="9"/>
        <v>0</v>
      </c>
      <c r="P70" s="29">
        <f t="shared" si="9"/>
        <v>0</v>
      </c>
      <c r="Q70" s="119" t="e">
        <f t="shared" si="10"/>
        <v>#DIV/0!</v>
      </c>
    </row>
    <row r="71" spans="1:17" x14ac:dyDescent="0.25">
      <c r="A71" s="8">
        <f t="shared" si="11"/>
        <v>9</v>
      </c>
      <c r="B71" s="9" t="s">
        <v>21</v>
      </c>
      <c r="C71" s="22" t="e">
        <f t="shared" si="1"/>
        <v>#DIV/0!</v>
      </c>
      <c r="D71" s="22" t="e">
        <f t="shared" si="1"/>
        <v>#DIV/0!</v>
      </c>
      <c r="E71" s="119" t="e">
        <f t="shared" si="2"/>
        <v>#DIV/0!</v>
      </c>
      <c r="F71" s="22">
        <f t="shared" si="3"/>
        <v>55.333333333333336</v>
      </c>
      <c r="G71" s="22">
        <f t="shared" si="3"/>
        <v>60</v>
      </c>
      <c r="H71" s="119">
        <f t="shared" si="4"/>
        <v>100</v>
      </c>
      <c r="I71" s="22">
        <f t="shared" si="5"/>
        <v>50</v>
      </c>
      <c r="J71" s="22">
        <f t="shared" si="5"/>
        <v>52</v>
      </c>
      <c r="K71" s="119">
        <f t="shared" si="6"/>
        <v>100</v>
      </c>
      <c r="L71" s="22" t="e">
        <f t="shared" si="7"/>
        <v>#DIV/0!</v>
      </c>
      <c r="M71" s="22" t="e">
        <f t="shared" si="7"/>
        <v>#DIV/0!</v>
      </c>
      <c r="N71" s="119" t="e">
        <f t="shared" si="8"/>
        <v>#DIV/0!</v>
      </c>
      <c r="O71" s="29">
        <f t="shared" si="9"/>
        <v>0</v>
      </c>
      <c r="P71" s="29">
        <f t="shared" si="9"/>
        <v>0</v>
      </c>
      <c r="Q71" s="119" t="e">
        <f t="shared" si="10"/>
        <v>#DIV/0!</v>
      </c>
    </row>
    <row r="72" spans="1:17" x14ac:dyDescent="0.25">
      <c r="A72" s="109"/>
      <c r="B72" s="127" t="s">
        <v>22</v>
      </c>
      <c r="C72" s="111"/>
      <c r="D72" s="111"/>
      <c r="E72" s="120"/>
      <c r="F72" s="111"/>
      <c r="G72" s="111"/>
      <c r="H72" s="120"/>
      <c r="I72" s="111"/>
      <c r="J72" s="111"/>
      <c r="K72" s="120"/>
      <c r="L72" s="111"/>
      <c r="M72" s="111"/>
      <c r="N72" s="120"/>
      <c r="O72" s="112"/>
      <c r="P72" s="112"/>
      <c r="Q72" s="120"/>
    </row>
    <row r="73" spans="1:17" x14ac:dyDescent="0.25">
      <c r="A73" s="8">
        <v>10</v>
      </c>
      <c r="B73" s="9" t="s">
        <v>23</v>
      </c>
      <c r="C73" s="22" t="e">
        <f t="shared" si="1"/>
        <v>#DIV/0!</v>
      </c>
      <c r="D73" s="22" t="e">
        <f t="shared" si="1"/>
        <v>#DIV/0!</v>
      </c>
      <c r="E73" s="119" t="e">
        <f t="shared" si="2"/>
        <v>#DIV/0!</v>
      </c>
      <c r="F73" s="22">
        <f t="shared" si="3"/>
        <v>206.33333333333334</v>
      </c>
      <c r="G73" s="22">
        <f t="shared" si="3"/>
        <v>328.33333333333331</v>
      </c>
      <c r="H73" s="119">
        <f t="shared" si="4"/>
        <v>100</v>
      </c>
      <c r="I73" s="22">
        <f t="shared" si="5"/>
        <v>180.33333333333334</v>
      </c>
      <c r="J73" s="22">
        <f t="shared" si="5"/>
        <v>243.66666666666666</v>
      </c>
      <c r="K73" s="119">
        <f t="shared" si="6"/>
        <v>100</v>
      </c>
      <c r="L73" s="22" t="e">
        <f t="shared" si="7"/>
        <v>#DIV/0!</v>
      </c>
      <c r="M73" s="22" t="e">
        <f t="shared" si="7"/>
        <v>#DIV/0!</v>
      </c>
      <c r="N73" s="119" t="e">
        <f t="shared" si="8"/>
        <v>#DIV/0!</v>
      </c>
      <c r="O73" s="29">
        <f t="shared" si="9"/>
        <v>0</v>
      </c>
      <c r="P73" s="29">
        <f t="shared" si="9"/>
        <v>0</v>
      </c>
      <c r="Q73" s="119" t="e">
        <f t="shared" si="10"/>
        <v>#DIV/0!</v>
      </c>
    </row>
    <row r="74" spans="1:17" x14ac:dyDescent="0.25">
      <c r="A74" s="8">
        <f t="shared" si="11"/>
        <v>11</v>
      </c>
      <c r="B74" s="9" t="s">
        <v>24</v>
      </c>
      <c r="C74" s="22" t="e">
        <f t="shared" si="1"/>
        <v>#DIV/0!</v>
      </c>
      <c r="D74" s="22" t="e">
        <f t="shared" si="1"/>
        <v>#DIV/0!</v>
      </c>
      <c r="E74" s="119" t="e">
        <f t="shared" si="2"/>
        <v>#DIV/0!</v>
      </c>
      <c r="F74" s="22">
        <f t="shared" si="3"/>
        <v>267.33333333333331</v>
      </c>
      <c r="G74" s="22">
        <f t="shared" si="3"/>
        <v>354.66666666666669</v>
      </c>
      <c r="H74" s="119">
        <f t="shared" si="4"/>
        <v>100</v>
      </c>
      <c r="I74" s="22">
        <f t="shared" si="5"/>
        <v>234</v>
      </c>
      <c r="J74" s="22">
        <f t="shared" si="5"/>
        <v>321</v>
      </c>
      <c r="K74" s="119">
        <f t="shared" si="6"/>
        <v>100</v>
      </c>
      <c r="L74" s="22" t="e">
        <f t="shared" si="7"/>
        <v>#DIV/0!</v>
      </c>
      <c r="M74" s="22" t="e">
        <f t="shared" si="7"/>
        <v>#DIV/0!</v>
      </c>
      <c r="N74" s="119" t="e">
        <f t="shared" si="8"/>
        <v>#DIV/0!</v>
      </c>
      <c r="O74" s="29">
        <f t="shared" si="9"/>
        <v>0</v>
      </c>
      <c r="P74" s="29">
        <f t="shared" si="9"/>
        <v>0</v>
      </c>
      <c r="Q74" s="119" t="e">
        <f t="shared" si="10"/>
        <v>#DIV/0!</v>
      </c>
    </row>
    <row r="75" spans="1:17" x14ac:dyDescent="0.25">
      <c r="A75" s="8">
        <f t="shared" si="11"/>
        <v>12</v>
      </c>
      <c r="B75" s="9" t="s">
        <v>25</v>
      </c>
      <c r="C75" s="22" t="e">
        <f t="shared" si="1"/>
        <v>#DIV/0!</v>
      </c>
      <c r="D75" s="22" t="e">
        <f t="shared" si="1"/>
        <v>#DIV/0!</v>
      </c>
      <c r="E75" s="119" t="e">
        <f t="shared" si="2"/>
        <v>#DIV/0!</v>
      </c>
      <c r="F75" s="22">
        <f t="shared" si="3"/>
        <v>581.66666666666663</v>
      </c>
      <c r="G75" s="22">
        <f t="shared" si="3"/>
        <v>716.33333333333337</v>
      </c>
      <c r="H75" s="119">
        <f t="shared" si="4"/>
        <v>100</v>
      </c>
      <c r="I75" s="22">
        <f t="shared" si="5"/>
        <v>603.33333333333337</v>
      </c>
      <c r="J75" s="22">
        <f t="shared" si="5"/>
        <v>671</v>
      </c>
      <c r="K75" s="119">
        <f t="shared" si="6"/>
        <v>100</v>
      </c>
      <c r="L75" s="22" t="e">
        <f t="shared" si="7"/>
        <v>#DIV/0!</v>
      </c>
      <c r="M75" s="22" t="e">
        <f t="shared" si="7"/>
        <v>#DIV/0!</v>
      </c>
      <c r="N75" s="119" t="e">
        <f t="shared" si="8"/>
        <v>#DIV/0!</v>
      </c>
      <c r="O75" s="29">
        <f t="shared" si="9"/>
        <v>0</v>
      </c>
      <c r="P75" s="29">
        <f t="shared" si="9"/>
        <v>0</v>
      </c>
      <c r="Q75" s="119" t="e">
        <f t="shared" si="10"/>
        <v>#DIV/0!</v>
      </c>
    </row>
    <row r="76" spans="1:17" x14ac:dyDescent="0.25">
      <c r="A76" s="109"/>
      <c r="B76" s="127" t="s">
        <v>64</v>
      </c>
      <c r="C76" s="111"/>
      <c r="D76" s="111"/>
      <c r="E76" s="120"/>
      <c r="F76" s="111"/>
      <c r="G76" s="111"/>
      <c r="H76" s="120"/>
      <c r="I76" s="111"/>
      <c r="J76" s="111"/>
      <c r="K76" s="120"/>
      <c r="L76" s="111"/>
      <c r="M76" s="111"/>
      <c r="N76" s="120"/>
      <c r="O76" s="112"/>
      <c r="P76" s="112"/>
      <c r="Q76" s="120"/>
    </row>
    <row r="77" spans="1:17" x14ac:dyDescent="0.25">
      <c r="A77" s="8">
        <v>13</v>
      </c>
      <c r="B77" s="9" t="s">
        <v>27</v>
      </c>
      <c r="C77" s="22" t="e">
        <f t="shared" si="1"/>
        <v>#DIV/0!</v>
      </c>
      <c r="D77" s="22" t="e">
        <f t="shared" si="1"/>
        <v>#DIV/0!</v>
      </c>
      <c r="E77" s="119" t="e">
        <f t="shared" si="2"/>
        <v>#DIV/0!</v>
      </c>
      <c r="F77" s="22" t="e">
        <f t="shared" si="3"/>
        <v>#DIV/0!</v>
      </c>
      <c r="G77" s="22" t="e">
        <f t="shared" si="3"/>
        <v>#DIV/0!</v>
      </c>
      <c r="H77" s="119">
        <f t="shared" si="4"/>
        <v>33.333333333333329</v>
      </c>
      <c r="I77" s="22" t="e">
        <f t="shared" si="5"/>
        <v>#DIV/0!</v>
      </c>
      <c r="J77" s="22" t="e">
        <f t="shared" si="5"/>
        <v>#DIV/0!</v>
      </c>
      <c r="K77" s="119">
        <f t="shared" si="6"/>
        <v>0</v>
      </c>
      <c r="L77" s="22" t="e">
        <f t="shared" si="7"/>
        <v>#DIV/0!</v>
      </c>
      <c r="M77" s="22" t="e">
        <f t="shared" si="7"/>
        <v>#DIV/0!</v>
      </c>
      <c r="N77" s="119" t="e">
        <f t="shared" si="8"/>
        <v>#DIV/0!</v>
      </c>
      <c r="O77" s="29">
        <f t="shared" si="9"/>
        <v>0</v>
      </c>
      <c r="P77" s="29">
        <f t="shared" si="9"/>
        <v>0</v>
      </c>
      <c r="Q77" s="119" t="e">
        <f t="shared" si="10"/>
        <v>#DIV/0!</v>
      </c>
    </row>
    <row r="78" spans="1:17" x14ac:dyDescent="0.25">
      <c r="A78" s="8">
        <f t="shared" si="11"/>
        <v>14</v>
      </c>
      <c r="B78" s="9" t="s">
        <v>28</v>
      </c>
      <c r="C78" s="22" t="e">
        <f t="shared" si="1"/>
        <v>#DIV/0!</v>
      </c>
      <c r="D78" s="22" t="e">
        <f t="shared" si="1"/>
        <v>#DIV/0!</v>
      </c>
      <c r="E78" s="119" t="e">
        <f t="shared" si="2"/>
        <v>#DIV/0!</v>
      </c>
      <c r="F78" s="22" t="e">
        <f t="shared" si="3"/>
        <v>#DIV/0!</v>
      </c>
      <c r="G78" s="22" t="e">
        <f t="shared" si="3"/>
        <v>#DIV/0!</v>
      </c>
      <c r="H78" s="119">
        <f t="shared" si="4"/>
        <v>100</v>
      </c>
      <c r="I78" s="22">
        <f t="shared" si="5"/>
        <v>357.5</v>
      </c>
      <c r="J78" s="22">
        <f t="shared" si="5"/>
        <v>381</v>
      </c>
      <c r="K78" s="119">
        <f t="shared" si="6"/>
        <v>33.333333333333329</v>
      </c>
      <c r="L78" s="22" t="e">
        <f t="shared" si="7"/>
        <v>#DIV/0!</v>
      </c>
      <c r="M78" s="22" t="e">
        <f t="shared" si="7"/>
        <v>#DIV/0!</v>
      </c>
      <c r="N78" s="119" t="e">
        <f t="shared" si="8"/>
        <v>#DIV/0!</v>
      </c>
      <c r="O78" s="29">
        <f t="shared" si="9"/>
        <v>0</v>
      </c>
      <c r="P78" s="29">
        <f t="shared" si="9"/>
        <v>0</v>
      </c>
      <c r="Q78" s="119" t="e">
        <f t="shared" si="10"/>
        <v>#DIV/0!</v>
      </c>
    </row>
    <row r="79" spans="1:17" x14ac:dyDescent="0.25">
      <c r="A79" s="8">
        <f t="shared" si="11"/>
        <v>15</v>
      </c>
      <c r="B79" s="9" t="s">
        <v>29</v>
      </c>
      <c r="C79" s="22" t="e">
        <f t="shared" si="1"/>
        <v>#DIV/0!</v>
      </c>
      <c r="D79" s="22" t="e">
        <f t="shared" si="1"/>
        <v>#DIV/0!</v>
      </c>
      <c r="E79" s="119" t="e">
        <f t="shared" si="2"/>
        <v>#DIV/0!</v>
      </c>
      <c r="F79" s="22">
        <f t="shared" si="3"/>
        <v>160</v>
      </c>
      <c r="G79" s="22">
        <f t="shared" si="3"/>
        <v>172</v>
      </c>
      <c r="H79" s="119">
        <f t="shared" si="4"/>
        <v>100</v>
      </c>
      <c r="I79" s="22">
        <f t="shared" si="5"/>
        <v>150.66666666666666</v>
      </c>
      <c r="J79" s="22">
        <f t="shared" si="5"/>
        <v>196</v>
      </c>
      <c r="K79" s="119">
        <f t="shared" si="6"/>
        <v>100</v>
      </c>
      <c r="L79" s="22" t="e">
        <f t="shared" si="7"/>
        <v>#DIV/0!</v>
      </c>
      <c r="M79" s="22" t="e">
        <f t="shared" si="7"/>
        <v>#DIV/0!</v>
      </c>
      <c r="N79" s="119" t="e">
        <f t="shared" si="8"/>
        <v>#DIV/0!</v>
      </c>
      <c r="O79" s="29">
        <f t="shared" si="9"/>
        <v>0</v>
      </c>
      <c r="P79" s="29">
        <f t="shared" si="9"/>
        <v>0</v>
      </c>
      <c r="Q79" s="119" t="e">
        <f t="shared" si="10"/>
        <v>#DIV/0!</v>
      </c>
    </row>
    <row r="80" spans="1:17" x14ac:dyDescent="0.25">
      <c r="A80" s="8">
        <f t="shared" si="11"/>
        <v>16</v>
      </c>
      <c r="B80" s="9" t="s">
        <v>30</v>
      </c>
      <c r="C80" s="22" t="e">
        <f t="shared" ref="C80:D95" si="12">AVERAGE(C22,E22,G22)</f>
        <v>#DIV/0!</v>
      </c>
      <c r="D80" s="22" t="e">
        <f t="shared" si="12"/>
        <v>#DIV/0!</v>
      </c>
      <c r="E80" s="119" t="e">
        <f t="shared" si="2"/>
        <v>#DIV/0!</v>
      </c>
      <c r="F80" s="22">
        <f t="shared" si="3"/>
        <v>52.666666666666664</v>
      </c>
      <c r="G80" s="22">
        <f t="shared" si="3"/>
        <v>144.66666666666666</v>
      </c>
      <c r="H80" s="119">
        <f t="shared" si="4"/>
        <v>100</v>
      </c>
      <c r="I80" s="22">
        <f t="shared" si="5"/>
        <v>57.666666666666664</v>
      </c>
      <c r="J80" s="22">
        <f t="shared" si="5"/>
        <v>209</v>
      </c>
      <c r="K80" s="119">
        <f t="shared" si="6"/>
        <v>100</v>
      </c>
      <c r="L80" s="22" t="e">
        <f t="shared" si="7"/>
        <v>#DIV/0!</v>
      </c>
      <c r="M80" s="22" t="e">
        <f t="shared" si="7"/>
        <v>#DIV/0!</v>
      </c>
      <c r="N80" s="119" t="e">
        <f t="shared" si="8"/>
        <v>#DIV/0!</v>
      </c>
      <c r="O80" s="29">
        <f t="shared" si="9"/>
        <v>0</v>
      </c>
      <c r="P80" s="29">
        <f t="shared" si="9"/>
        <v>0</v>
      </c>
      <c r="Q80" s="119" t="e">
        <f t="shared" si="10"/>
        <v>#DIV/0!</v>
      </c>
    </row>
    <row r="81" spans="1:17" x14ac:dyDescent="0.25">
      <c r="A81" s="8">
        <f t="shared" si="11"/>
        <v>17</v>
      </c>
      <c r="B81" s="9" t="s">
        <v>31</v>
      </c>
      <c r="C81" s="22" t="e">
        <f t="shared" si="12"/>
        <v>#DIV/0!</v>
      </c>
      <c r="D81" s="22" t="e">
        <f t="shared" si="12"/>
        <v>#DIV/0!</v>
      </c>
      <c r="E81" s="119" t="e">
        <f t="shared" si="2"/>
        <v>#DIV/0!</v>
      </c>
      <c r="F81" s="22">
        <f t="shared" si="3"/>
        <v>197.33333333333334</v>
      </c>
      <c r="G81" s="22">
        <f t="shared" si="3"/>
        <v>337.33333333333331</v>
      </c>
      <c r="H81" s="119">
        <f t="shared" si="4"/>
        <v>100</v>
      </c>
      <c r="I81" s="22">
        <f t="shared" si="5"/>
        <v>381</v>
      </c>
      <c r="J81" s="22">
        <f t="shared" si="5"/>
        <v>464.66666666666669</v>
      </c>
      <c r="K81" s="119">
        <f t="shared" si="6"/>
        <v>100</v>
      </c>
      <c r="L81" s="22" t="e">
        <f t="shared" si="7"/>
        <v>#DIV/0!</v>
      </c>
      <c r="M81" s="22" t="e">
        <f t="shared" si="7"/>
        <v>#DIV/0!</v>
      </c>
      <c r="N81" s="119" t="e">
        <f t="shared" si="8"/>
        <v>#DIV/0!</v>
      </c>
      <c r="O81" s="29">
        <f t="shared" si="9"/>
        <v>0</v>
      </c>
      <c r="P81" s="29">
        <f t="shared" si="9"/>
        <v>0</v>
      </c>
      <c r="Q81" s="119" t="e">
        <f t="shared" si="10"/>
        <v>#DIV/0!</v>
      </c>
    </row>
    <row r="82" spans="1:17" x14ac:dyDescent="0.25">
      <c r="A82" s="8">
        <f t="shared" si="11"/>
        <v>18</v>
      </c>
      <c r="B82" s="9" t="s">
        <v>32</v>
      </c>
      <c r="C82" s="22" t="e">
        <f t="shared" si="12"/>
        <v>#DIV/0!</v>
      </c>
      <c r="D82" s="22" t="e">
        <f t="shared" si="12"/>
        <v>#DIV/0!</v>
      </c>
      <c r="E82" s="119" t="e">
        <f t="shared" si="2"/>
        <v>#DIV/0!</v>
      </c>
      <c r="F82" s="22">
        <f t="shared" si="3"/>
        <v>122.33333333333333</v>
      </c>
      <c r="G82" s="22">
        <f t="shared" si="3"/>
        <v>149.66666666666666</v>
      </c>
      <c r="H82" s="119">
        <f t="shared" si="4"/>
        <v>100</v>
      </c>
      <c r="I82" s="22">
        <f t="shared" si="5"/>
        <v>177.66666666666666</v>
      </c>
      <c r="J82" s="22">
        <f t="shared" si="5"/>
        <v>288</v>
      </c>
      <c r="K82" s="119">
        <f t="shared" si="6"/>
        <v>100</v>
      </c>
      <c r="L82" s="22" t="e">
        <f t="shared" si="7"/>
        <v>#DIV/0!</v>
      </c>
      <c r="M82" s="22" t="e">
        <f t="shared" si="7"/>
        <v>#DIV/0!</v>
      </c>
      <c r="N82" s="119" t="e">
        <f t="shared" si="8"/>
        <v>#DIV/0!</v>
      </c>
      <c r="O82" s="29">
        <f t="shared" si="9"/>
        <v>0</v>
      </c>
      <c r="P82" s="29">
        <f t="shared" si="9"/>
        <v>0</v>
      </c>
      <c r="Q82" s="119" t="e">
        <f t="shared" si="10"/>
        <v>#DIV/0!</v>
      </c>
    </row>
    <row r="83" spans="1:17" x14ac:dyDescent="0.25">
      <c r="A83" s="8">
        <f t="shared" si="11"/>
        <v>19</v>
      </c>
      <c r="B83" s="9" t="s">
        <v>33</v>
      </c>
      <c r="C83" s="22" t="e">
        <f t="shared" si="12"/>
        <v>#DIV/0!</v>
      </c>
      <c r="D83" s="22" t="e">
        <f t="shared" si="12"/>
        <v>#DIV/0!</v>
      </c>
      <c r="E83" s="119" t="e">
        <f t="shared" si="2"/>
        <v>#DIV/0!</v>
      </c>
      <c r="F83" s="22">
        <f t="shared" si="3"/>
        <v>30</v>
      </c>
      <c r="G83" s="22">
        <f t="shared" si="3"/>
        <v>95.333333333333329</v>
      </c>
      <c r="H83" s="119">
        <f t="shared" si="4"/>
        <v>100</v>
      </c>
      <c r="I83" s="22">
        <f t="shared" si="5"/>
        <v>38</v>
      </c>
      <c r="J83" s="22">
        <f t="shared" si="5"/>
        <v>91.333333333333329</v>
      </c>
      <c r="K83" s="119">
        <f t="shared" si="6"/>
        <v>100</v>
      </c>
      <c r="L83" s="22" t="e">
        <f t="shared" si="7"/>
        <v>#DIV/0!</v>
      </c>
      <c r="M83" s="22" t="e">
        <f t="shared" si="7"/>
        <v>#DIV/0!</v>
      </c>
      <c r="N83" s="119" t="e">
        <f t="shared" si="8"/>
        <v>#DIV/0!</v>
      </c>
      <c r="O83" s="29">
        <f t="shared" si="9"/>
        <v>0</v>
      </c>
      <c r="P83" s="29">
        <f t="shared" si="9"/>
        <v>0</v>
      </c>
      <c r="Q83" s="119" t="e">
        <f t="shared" si="10"/>
        <v>#DIV/0!</v>
      </c>
    </row>
    <row r="84" spans="1:17" x14ac:dyDescent="0.25">
      <c r="A84" s="109"/>
      <c r="B84" s="127" t="s">
        <v>34</v>
      </c>
      <c r="C84" s="111"/>
      <c r="D84" s="111"/>
      <c r="E84" s="120"/>
      <c r="F84" s="111"/>
      <c r="G84" s="111"/>
      <c r="H84" s="120"/>
      <c r="I84" s="111"/>
      <c r="J84" s="111"/>
      <c r="K84" s="120"/>
      <c r="L84" s="111"/>
      <c r="M84" s="111"/>
      <c r="N84" s="120"/>
      <c r="O84" s="112"/>
      <c r="P84" s="112"/>
      <c r="Q84" s="120"/>
    </row>
    <row r="85" spans="1:17" x14ac:dyDescent="0.25">
      <c r="A85" s="8">
        <v>20</v>
      </c>
      <c r="B85" s="9" t="s">
        <v>35</v>
      </c>
      <c r="C85" s="22" t="e">
        <f t="shared" si="12"/>
        <v>#DIV/0!</v>
      </c>
      <c r="D85" s="22" t="e">
        <f t="shared" si="12"/>
        <v>#DIV/0!</v>
      </c>
      <c r="E85" s="119" t="e">
        <f t="shared" si="2"/>
        <v>#DIV/0!</v>
      </c>
      <c r="F85" s="22">
        <f t="shared" si="3"/>
        <v>45.066666666666663</v>
      </c>
      <c r="G85" s="22">
        <f t="shared" si="3"/>
        <v>53.766666666666673</v>
      </c>
      <c r="H85" s="119">
        <f t="shared" si="4"/>
        <v>100</v>
      </c>
      <c r="I85" s="22">
        <f t="shared" si="5"/>
        <v>32.966666666666669</v>
      </c>
      <c r="J85" s="22">
        <f t="shared" si="5"/>
        <v>36.300000000000004</v>
      </c>
      <c r="K85" s="119">
        <f t="shared" si="6"/>
        <v>100</v>
      </c>
      <c r="L85" s="22" t="e">
        <f t="shared" si="7"/>
        <v>#DIV/0!</v>
      </c>
      <c r="M85" s="22" t="e">
        <f t="shared" si="7"/>
        <v>#DIV/0!</v>
      </c>
      <c r="N85" s="119" t="e">
        <f t="shared" si="8"/>
        <v>#DIV/0!</v>
      </c>
      <c r="O85" s="29">
        <f t="shared" si="9"/>
        <v>0</v>
      </c>
      <c r="P85" s="29">
        <f t="shared" si="9"/>
        <v>0</v>
      </c>
      <c r="Q85" s="119" t="e">
        <f t="shared" si="10"/>
        <v>#DIV/0!</v>
      </c>
    </row>
    <row r="86" spans="1:17" x14ac:dyDescent="0.25">
      <c r="A86" s="8">
        <f t="shared" si="11"/>
        <v>21</v>
      </c>
      <c r="B86" s="9" t="s">
        <v>36</v>
      </c>
      <c r="C86" s="22" t="e">
        <f t="shared" si="12"/>
        <v>#DIV/0!</v>
      </c>
      <c r="D86" s="22" t="e">
        <f t="shared" si="12"/>
        <v>#DIV/0!</v>
      </c>
      <c r="E86" s="119" t="e">
        <f t="shared" si="2"/>
        <v>#DIV/0!</v>
      </c>
      <c r="F86" s="22">
        <f t="shared" si="3"/>
        <v>41.666666666666664</v>
      </c>
      <c r="G86" s="22">
        <f t="shared" si="3"/>
        <v>44.5</v>
      </c>
      <c r="H86" s="119">
        <f t="shared" si="4"/>
        <v>100</v>
      </c>
      <c r="I86" s="22">
        <f t="shared" si="5"/>
        <v>31.600000000000005</v>
      </c>
      <c r="J86" s="22">
        <f t="shared" si="5"/>
        <v>37.633333333333333</v>
      </c>
      <c r="K86" s="119">
        <f t="shared" si="6"/>
        <v>100</v>
      </c>
      <c r="L86" s="22" t="e">
        <f t="shared" si="7"/>
        <v>#DIV/0!</v>
      </c>
      <c r="M86" s="22" t="e">
        <f t="shared" si="7"/>
        <v>#DIV/0!</v>
      </c>
      <c r="N86" s="119" t="e">
        <f t="shared" si="8"/>
        <v>#DIV/0!</v>
      </c>
      <c r="O86" s="29">
        <f t="shared" si="9"/>
        <v>0</v>
      </c>
      <c r="P86" s="29">
        <f t="shared" si="9"/>
        <v>0</v>
      </c>
      <c r="Q86" s="119" t="e">
        <f t="shared" si="10"/>
        <v>#DIV/0!</v>
      </c>
    </row>
    <row r="87" spans="1:17" x14ac:dyDescent="0.25">
      <c r="A87" s="109"/>
      <c r="B87" s="127" t="s">
        <v>37</v>
      </c>
      <c r="C87" s="111"/>
      <c r="D87" s="111"/>
      <c r="E87" s="120"/>
      <c r="F87" s="111"/>
      <c r="G87" s="111"/>
      <c r="H87" s="120"/>
      <c r="I87" s="111"/>
      <c r="J87" s="111"/>
      <c r="K87" s="120"/>
      <c r="L87" s="111"/>
      <c r="M87" s="111"/>
      <c r="N87" s="120"/>
      <c r="O87" s="112"/>
      <c r="P87" s="112"/>
      <c r="Q87" s="120"/>
    </row>
    <row r="88" spans="1:17" x14ac:dyDescent="0.25">
      <c r="A88" s="8">
        <v>22</v>
      </c>
      <c r="B88" s="9" t="s">
        <v>38</v>
      </c>
      <c r="C88" s="22" t="e">
        <f t="shared" si="12"/>
        <v>#DIV/0!</v>
      </c>
      <c r="D88" s="22" t="e">
        <f t="shared" si="12"/>
        <v>#DIV/0!</v>
      </c>
      <c r="E88" s="119" t="e">
        <f t="shared" si="2"/>
        <v>#DIV/0!</v>
      </c>
      <c r="F88" s="22">
        <f t="shared" si="3"/>
        <v>43.800000000000004</v>
      </c>
      <c r="G88" s="22">
        <f t="shared" si="3"/>
        <v>51.766666666666673</v>
      </c>
      <c r="H88" s="119">
        <f t="shared" si="4"/>
        <v>100</v>
      </c>
      <c r="I88" s="22">
        <f t="shared" si="5"/>
        <v>41.666666666666664</v>
      </c>
      <c r="J88" s="22">
        <f t="shared" si="5"/>
        <v>46.833333333333336</v>
      </c>
      <c r="K88" s="119">
        <f t="shared" si="6"/>
        <v>100</v>
      </c>
      <c r="L88" s="22" t="e">
        <f t="shared" si="7"/>
        <v>#DIV/0!</v>
      </c>
      <c r="M88" s="22" t="e">
        <f t="shared" si="7"/>
        <v>#DIV/0!</v>
      </c>
      <c r="N88" s="119" t="e">
        <f t="shared" si="8"/>
        <v>#DIV/0!</v>
      </c>
      <c r="O88" s="29">
        <f t="shared" si="9"/>
        <v>0</v>
      </c>
      <c r="P88" s="29">
        <f t="shared" si="9"/>
        <v>0</v>
      </c>
      <c r="Q88" s="119" t="e">
        <f t="shared" si="10"/>
        <v>#DIV/0!</v>
      </c>
    </row>
    <row r="89" spans="1:17" x14ac:dyDescent="0.25">
      <c r="A89" s="8">
        <f t="shared" si="11"/>
        <v>23</v>
      </c>
      <c r="B89" s="9" t="s">
        <v>39</v>
      </c>
      <c r="C89" s="22" t="e">
        <f t="shared" si="12"/>
        <v>#DIV/0!</v>
      </c>
      <c r="D89" s="22" t="e">
        <f t="shared" si="12"/>
        <v>#DIV/0!</v>
      </c>
      <c r="E89" s="119" t="e">
        <f t="shared" si="2"/>
        <v>#DIV/0!</v>
      </c>
      <c r="F89" s="22">
        <f t="shared" si="3"/>
        <v>243.33333333333334</v>
      </c>
      <c r="G89" s="22">
        <f t="shared" si="3"/>
        <v>243.33333333333334</v>
      </c>
      <c r="H89" s="119">
        <f t="shared" si="4"/>
        <v>100</v>
      </c>
      <c r="I89" s="22">
        <f t="shared" si="5"/>
        <v>228.66666666666666</v>
      </c>
      <c r="J89" s="22">
        <f t="shared" si="5"/>
        <v>235.33333333333334</v>
      </c>
      <c r="K89" s="119">
        <f t="shared" si="6"/>
        <v>100</v>
      </c>
      <c r="L89" s="22" t="e">
        <f t="shared" si="7"/>
        <v>#DIV/0!</v>
      </c>
      <c r="M89" s="22" t="e">
        <f t="shared" si="7"/>
        <v>#DIV/0!</v>
      </c>
      <c r="N89" s="119" t="e">
        <f t="shared" si="8"/>
        <v>#DIV/0!</v>
      </c>
      <c r="O89" s="29">
        <f t="shared" si="9"/>
        <v>0</v>
      </c>
      <c r="P89" s="29">
        <f t="shared" si="9"/>
        <v>0</v>
      </c>
      <c r="Q89" s="119" t="e">
        <f t="shared" si="10"/>
        <v>#DIV/0!</v>
      </c>
    </row>
    <row r="90" spans="1:17" x14ac:dyDescent="0.25">
      <c r="A90" s="8">
        <f t="shared" si="11"/>
        <v>24</v>
      </c>
      <c r="B90" s="9" t="s">
        <v>40</v>
      </c>
      <c r="C90" s="22" t="e">
        <f t="shared" si="12"/>
        <v>#DIV/0!</v>
      </c>
      <c r="D90" s="22" t="e">
        <f t="shared" si="12"/>
        <v>#DIV/0!</v>
      </c>
      <c r="E90" s="119" t="e">
        <f t="shared" si="2"/>
        <v>#DIV/0!</v>
      </c>
      <c r="F90" s="22">
        <f t="shared" si="3"/>
        <v>240</v>
      </c>
      <c r="G90" s="22">
        <f t="shared" si="3"/>
        <v>420</v>
      </c>
      <c r="H90" s="119">
        <f t="shared" si="4"/>
        <v>100</v>
      </c>
      <c r="I90" s="22">
        <f t="shared" si="5"/>
        <v>286.33333333333331</v>
      </c>
      <c r="J90" s="22">
        <f t="shared" si="5"/>
        <v>377</v>
      </c>
      <c r="K90" s="119">
        <f t="shared" si="6"/>
        <v>100</v>
      </c>
      <c r="L90" s="22" t="e">
        <f t="shared" si="7"/>
        <v>#DIV/0!</v>
      </c>
      <c r="M90" s="22" t="e">
        <f t="shared" si="7"/>
        <v>#DIV/0!</v>
      </c>
      <c r="N90" s="119" t="e">
        <f t="shared" si="8"/>
        <v>#DIV/0!</v>
      </c>
      <c r="O90" s="29">
        <f t="shared" si="9"/>
        <v>0</v>
      </c>
      <c r="P90" s="29">
        <f t="shared" si="9"/>
        <v>0</v>
      </c>
      <c r="Q90" s="119" t="e">
        <f t="shared" si="10"/>
        <v>#DIV/0!</v>
      </c>
    </row>
    <row r="91" spans="1:17" x14ac:dyDescent="0.25">
      <c r="A91" s="8">
        <f t="shared" si="11"/>
        <v>25</v>
      </c>
      <c r="B91" s="9" t="s">
        <v>41</v>
      </c>
      <c r="C91" s="22" t="e">
        <f t="shared" si="12"/>
        <v>#DIV/0!</v>
      </c>
      <c r="D91" s="22" t="e">
        <f t="shared" si="12"/>
        <v>#DIV/0!</v>
      </c>
      <c r="E91" s="119" t="e">
        <f t="shared" si="2"/>
        <v>#DIV/0!</v>
      </c>
      <c r="F91" s="22">
        <f t="shared" si="3"/>
        <v>50.533333333333331</v>
      </c>
      <c r="G91" s="22">
        <f t="shared" si="3"/>
        <v>56.133333333333333</v>
      </c>
      <c r="H91" s="119">
        <f t="shared" si="4"/>
        <v>100</v>
      </c>
      <c r="I91" s="22">
        <f t="shared" si="5"/>
        <v>57.666666666666664</v>
      </c>
      <c r="J91" s="22">
        <f t="shared" si="5"/>
        <v>57.666666666666664</v>
      </c>
      <c r="K91" s="119">
        <f t="shared" si="6"/>
        <v>100</v>
      </c>
      <c r="L91" s="22" t="e">
        <f t="shared" si="7"/>
        <v>#DIV/0!</v>
      </c>
      <c r="M91" s="22" t="e">
        <f t="shared" si="7"/>
        <v>#DIV/0!</v>
      </c>
      <c r="N91" s="119" t="e">
        <f t="shared" si="8"/>
        <v>#DIV/0!</v>
      </c>
      <c r="O91" s="29">
        <f t="shared" si="9"/>
        <v>0</v>
      </c>
      <c r="P91" s="29">
        <f t="shared" si="9"/>
        <v>0</v>
      </c>
      <c r="Q91" s="119" t="e">
        <f t="shared" si="10"/>
        <v>#DIV/0!</v>
      </c>
    </row>
    <row r="92" spans="1:17" x14ac:dyDescent="0.25">
      <c r="A92" s="8">
        <f t="shared" si="11"/>
        <v>26</v>
      </c>
      <c r="B92" s="9" t="s">
        <v>42</v>
      </c>
      <c r="C92" s="22" t="e">
        <f t="shared" si="12"/>
        <v>#DIV/0!</v>
      </c>
      <c r="D92" s="22" t="e">
        <f t="shared" si="12"/>
        <v>#DIV/0!</v>
      </c>
      <c r="E92" s="119" t="e">
        <f t="shared" si="2"/>
        <v>#DIV/0!</v>
      </c>
      <c r="F92" s="22">
        <f t="shared" si="3"/>
        <v>166.66666666666666</v>
      </c>
      <c r="G92" s="22">
        <f t="shared" si="3"/>
        <v>215.33333333333334</v>
      </c>
      <c r="H92" s="119">
        <f t="shared" si="4"/>
        <v>100</v>
      </c>
      <c r="I92" s="22">
        <f t="shared" si="5"/>
        <v>186</v>
      </c>
      <c r="J92" s="22">
        <f t="shared" si="5"/>
        <v>186</v>
      </c>
      <c r="K92" s="119">
        <f t="shared" si="6"/>
        <v>100</v>
      </c>
      <c r="L92" s="22" t="e">
        <f t="shared" si="7"/>
        <v>#DIV/0!</v>
      </c>
      <c r="M92" s="22" t="e">
        <f t="shared" si="7"/>
        <v>#DIV/0!</v>
      </c>
      <c r="N92" s="119" t="e">
        <f t="shared" si="8"/>
        <v>#DIV/0!</v>
      </c>
      <c r="O92" s="29">
        <f t="shared" si="9"/>
        <v>0</v>
      </c>
      <c r="P92" s="29">
        <f t="shared" si="9"/>
        <v>0</v>
      </c>
      <c r="Q92" s="119" t="e">
        <f t="shared" si="10"/>
        <v>#DIV/0!</v>
      </c>
    </row>
    <row r="93" spans="1:17" x14ac:dyDescent="0.25">
      <c r="A93" s="8">
        <f t="shared" si="11"/>
        <v>27</v>
      </c>
      <c r="B93" s="9" t="s">
        <v>43</v>
      </c>
      <c r="C93" s="22" t="e">
        <f t="shared" si="12"/>
        <v>#DIV/0!</v>
      </c>
      <c r="D93" s="22" t="e">
        <f t="shared" si="12"/>
        <v>#DIV/0!</v>
      </c>
      <c r="E93" s="119" t="e">
        <f t="shared" si="2"/>
        <v>#DIV/0!</v>
      </c>
      <c r="F93" s="22">
        <f t="shared" si="3"/>
        <v>328</v>
      </c>
      <c r="G93" s="22">
        <f t="shared" si="3"/>
        <v>451.33333333333331</v>
      </c>
      <c r="H93" s="119">
        <f t="shared" si="4"/>
        <v>100</v>
      </c>
      <c r="I93" s="22">
        <f t="shared" si="5"/>
        <v>400.66666666666669</v>
      </c>
      <c r="J93" s="22">
        <f t="shared" si="5"/>
        <v>429</v>
      </c>
      <c r="K93" s="119">
        <f t="shared" si="6"/>
        <v>100</v>
      </c>
      <c r="L93" s="22" t="e">
        <f t="shared" si="7"/>
        <v>#DIV/0!</v>
      </c>
      <c r="M93" s="22" t="e">
        <f t="shared" si="7"/>
        <v>#DIV/0!</v>
      </c>
      <c r="N93" s="119" t="e">
        <f t="shared" si="8"/>
        <v>#DIV/0!</v>
      </c>
      <c r="O93" s="29">
        <f t="shared" si="9"/>
        <v>0</v>
      </c>
      <c r="P93" s="29">
        <f t="shared" si="9"/>
        <v>0</v>
      </c>
      <c r="Q93" s="119" t="e">
        <f t="shared" si="10"/>
        <v>#DIV/0!</v>
      </c>
    </row>
    <row r="94" spans="1:17" x14ac:dyDescent="0.25">
      <c r="A94" s="109"/>
      <c r="B94" s="127" t="s">
        <v>44</v>
      </c>
      <c r="C94" s="111"/>
      <c r="D94" s="111"/>
      <c r="E94" s="120"/>
      <c r="F94" s="111"/>
      <c r="G94" s="111"/>
      <c r="H94" s="120"/>
      <c r="I94" s="111"/>
      <c r="J94" s="111"/>
      <c r="K94" s="120"/>
      <c r="L94" s="111"/>
      <c r="M94" s="111"/>
      <c r="N94" s="120"/>
      <c r="O94" s="112"/>
      <c r="P94" s="112"/>
      <c r="Q94" s="120"/>
    </row>
    <row r="95" spans="1:17" x14ac:dyDescent="0.25">
      <c r="A95" s="8">
        <v>28</v>
      </c>
      <c r="B95" s="9" t="s">
        <v>45</v>
      </c>
      <c r="C95" s="22" t="e">
        <f t="shared" si="12"/>
        <v>#DIV/0!</v>
      </c>
      <c r="D95" s="22" t="e">
        <f t="shared" si="12"/>
        <v>#DIV/0!</v>
      </c>
      <c r="E95" s="119" t="e">
        <f t="shared" si="2"/>
        <v>#DIV/0!</v>
      </c>
      <c r="F95" s="22">
        <f t="shared" si="3"/>
        <v>23</v>
      </c>
      <c r="G95" s="22">
        <f t="shared" si="3"/>
        <v>23</v>
      </c>
      <c r="H95" s="119">
        <f t="shared" si="4"/>
        <v>100</v>
      </c>
      <c r="I95" s="22">
        <f t="shared" si="5"/>
        <v>21.333333333333332</v>
      </c>
      <c r="J95" s="22">
        <f t="shared" si="5"/>
        <v>21.333333333333332</v>
      </c>
      <c r="K95" s="119">
        <f t="shared" si="6"/>
        <v>100</v>
      </c>
      <c r="L95" s="22" t="e">
        <f t="shared" si="7"/>
        <v>#DIV/0!</v>
      </c>
      <c r="M95" s="22" t="e">
        <f t="shared" si="7"/>
        <v>#DIV/0!</v>
      </c>
      <c r="N95" s="119" t="e">
        <f t="shared" si="8"/>
        <v>#DIV/0!</v>
      </c>
      <c r="O95" s="29">
        <f t="shared" si="9"/>
        <v>0</v>
      </c>
      <c r="P95" s="29">
        <f t="shared" si="9"/>
        <v>0</v>
      </c>
      <c r="Q95" s="119" t="e">
        <f t="shared" si="10"/>
        <v>#DIV/0!</v>
      </c>
    </row>
    <row r="96" spans="1:17" x14ac:dyDescent="0.25">
      <c r="A96" s="8">
        <f t="shared" si="11"/>
        <v>29</v>
      </c>
      <c r="B96" s="9" t="s">
        <v>46</v>
      </c>
      <c r="C96" s="22" t="e">
        <f t="shared" ref="C96:D109" si="13">AVERAGE(C38,E38,G38)</f>
        <v>#DIV/0!</v>
      </c>
      <c r="D96" s="22" t="e">
        <f t="shared" si="13"/>
        <v>#DIV/0!</v>
      </c>
      <c r="E96" s="119" t="e">
        <f t="shared" si="2"/>
        <v>#DIV/0!</v>
      </c>
      <c r="F96" s="22">
        <f t="shared" si="3"/>
        <v>26</v>
      </c>
      <c r="G96" s="22">
        <f t="shared" si="3"/>
        <v>26</v>
      </c>
      <c r="H96" s="119">
        <f t="shared" si="4"/>
        <v>100</v>
      </c>
      <c r="I96" s="22">
        <f t="shared" si="5"/>
        <v>25</v>
      </c>
      <c r="J96" s="22">
        <f t="shared" si="5"/>
        <v>25</v>
      </c>
      <c r="K96" s="119">
        <f t="shared" si="6"/>
        <v>100</v>
      </c>
      <c r="L96" s="22" t="e">
        <f t="shared" si="7"/>
        <v>#DIV/0!</v>
      </c>
      <c r="M96" s="22" t="e">
        <f t="shared" si="7"/>
        <v>#DIV/0!</v>
      </c>
      <c r="N96" s="119" t="e">
        <f t="shared" si="8"/>
        <v>#DIV/0!</v>
      </c>
      <c r="O96" s="29">
        <f t="shared" si="9"/>
        <v>0</v>
      </c>
      <c r="P96" s="29">
        <f t="shared" si="9"/>
        <v>0</v>
      </c>
      <c r="Q96" s="119" t="e">
        <f t="shared" si="10"/>
        <v>#DIV/0!</v>
      </c>
    </row>
    <row r="97" spans="1:17" x14ac:dyDescent="0.25">
      <c r="A97" s="8">
        <f t="shared" si="11"/>
        <v>30</v>
      </c>
      <c r="B97" s="9" t="s">
        <v>47</v>
      </c>
      <c r="C97" s="22" t="e">
        <f t="shared" si="13"/>
        <v>#DIV/0!</v>
      </c>
      <c r="D97" s="22" t="e">
        <f t="shared" si="13"/>
        <v>#DIV/0!</v>
      </c>
      <c r="E97" s="119" t="e">
        <f t="shared" si="2"/>
        <v>#DIV/0!</v>
      </c>
      <c r="F97" s="22">
        <f t="shared" si="3"/>
        <v>18.333333333333332</v>
      </c>
      <c r="G97" s="22">
        <f t="shared" si="3"/>
        <v>18.333333333333332</v>
      </c>
      <c r="H97" s="119">
        <f t="shared" si="4"/>
        <v>100</v>
      </c>
      <c r="I97" s="22">
        <f t="shared" si="5"/>
        <v>19.666666666666668</v>
      </c>
      <c r="J97" s="22">
        <f t="shared" si="5"/>
        <v>19.666666666666668</v>
      </c>
      <c r="K97" s="119">
        <f t="shared" si="6"/>
        <v>100</v>
      </c>
      <c r="L97" s="22" t="e">
        <f t="shared" si="7"/>
        <v>#DIV/0!</v>
      </c>
      <c r="M97" s="22" t="e">
        <f t="shared" si="7"/>
        <v>#DIV/0!</v>
      </c>
      <c r="N97" s="119" t="e">
        <f t="shared" si="8"/>
        <v>#DIV/0!</v>
      </c>
      <c r="O97" s="29">
        <f t="shared" si="9"/>
        <v>0</v>
      </c>
      <c r="P97" s="29">
        <f t="shared" si="9"/>
        <v>0</v>
      </c>
      <c r="Q97" s="119" t="e">
        <f t="shared" si="10"/>
        <v>#DIV/0!</v>
      </c>
    </row>
    <row r="98" spans="1:17" x14ac:dyDescent="0.25">
      <c r="A98" s="8">
        <f t="shared" si="11"/>
        <v>31</v>
      </c>
      <c r="B98" s="9" t="s">
        <v>48</v>
      </c>
      <c r="C98" s="22" t="e">
        <f t="shared" si="13"/>
        <v>#DIV/0!</v>
      </c>
      <c r="D98" s="22" t="e">
        <f t="shared" si="13"/>
        <v>#DIV/0!</v>
      </c>
      <c r="E98" s="119" t="e">
        <f t="shared" si="2"/>
        <v>#DIV/0!</v>
      </c>
      <c r="F98" s="22">
        <f t="shared" si="3"/>
        <v>43.333333333333336</v>
      </c>
      <c r="G98" s="22">
        <f t="shared" si="3"/>
        <v>43.333333333333336</v>
      </c>
      <c r="H98" s="119">
        <f t="shared" si="4"/>
        <v>100</v>
      </c>
      <c r="I98" s="22">
        <f t="shared" si="5"/>
        <v>26.333333333333332</v>
      </c>
      <c r="J98" s="22">
        <f t="shared" si="5"/>
        <v>44</v>
      </c>
      <c r="K98" s="119">
        <f t="shared" si="6"/>
        <v>100</v>
      </c>
      <c r="L98" s="22" t="e">
        <f t="shared" si="7"/>
        <v>#DIV/0!</v>
      </c>
      <c r="M98" s="22" t="e">
        <f t="shared" si="7"/>
        <v>#DIV/0!</v>
      </c>
      <c r="N98" s="119" t="e">
        <f t="shared" si="8"/>
        <v>#DIV/0!</v>
      </c>
      <c r="O98" s="29">
        <f t="shared" si="9"/>
        <v>0</v>
      </c>
      <c r="P98" s="29">
        <f t="shared" si="9"/>
        <v>0</v>
      </c>
      <c r="Q98" s="119" t="e">
        <f t="shared" si="10"/>
        <v>#DIV/0!</v>
      </c>
    </row>
    <row r="99" spans="1:17" x14ac:dyDescent="0.25">
      <c r="A99" s="8">
        <f t="shared" si="11"/>
        <v>32</v>
      </c>
      <c r="B99" s="9" t="s">
        <v>49</v>
      </c>
      <c r="C99" s="22" t="e">
        <f t="shared" si="13"/>
        <v>#DIV/0!</v>
      </c>
      <c r="D99" s="22" t="e">
        <f t="shared" si="13"/>
        <v>#DIV/0!</v>
      </c>
      <c r="E99" s="119" t="e">
        <f t="shared" si="2"/>
        <v>#DIV/0!</v>
      </c>
      <c r="F99" s="22">
        <f t="shared" si="3"/>
        <v>184.66666666666666</v>
      </c>
      <c r="G99" s="22">
        <f t="shared" si="3"/>
        <v>194.66666666666666</v>
      </c>
      <c r="H99" s="119">
        <f t="shared" si="4"/>
        <v>100</v>
      </c>
      <c r="I99" s="22">
        <f t="shared" si="5"/>
        <v>184.33333333333334</v>
      </c>
      <c r="J99" s="22">
        <f t="shared" si="5"/>
        <v>184.33333333333334</v>
      </c>
      <c r="K99" s="119">
        <f t="shared" si="6"/>
        <v>100</v>
      </c>
      <c r="L99" s="22" t="e">
        <f t="shared" si="7"/>
        <v>#DIV/0!</v>
      </c>
      <c r="M99" s="22" t="e">
        <f t="shared" si="7"/>
        <v>#DIV/0!</v>
      </c>
      <c r="N99" s="119" t="e">
        <f t="shared" si="8"/>
        <v>#DIV/0!</v>
      </c>
      <c r="O99" s="29">
        <f t="shared" si="9"/>
        <v>0</v>
      </c>
      <c r="P99" s="29">
        <f t="shared" si="9"/>
        <v>0</v>
      </c>
      <c r="Q99" s="119" t="e">
        <f t="shared" si="10"/>
        <v>#DIV/0!</v>
      </c>
    </row>
    <row r="100" spans="1:17" x14ac:dyDescent="0.25">
      <c r="A100" s="8">
        <f t="shared" si="11"/>
        <v>33</v>
      </c>
      <c r="B100" s="9" t="s">
        <v>50</v>
      </c>
      <c r="C100" s="22" t="e">
        <f t="shared" si="13"/>
        <v>#DIV/0!</v>
      </c>
      <c r="D100" s="22" t="e">
        <f t="shared" si="13"/>
        <v>#DIV/0!</v>
      </c>
      <c r="E100" s="119" t="e">
        <f t="shared" si="2"/>
        <v>#DIV/0!</v>
      </c>
      <c r="F100" s="22">
        <f t="shared" si="3"/>
        <v>170.66666666666666</v>
      </c>
      <c r="G100" s="22">
        <f t="shared" si="3"/>
        <v>180.66666666666666</v>
      </c>
      <c r="H100" s="119">
        <f t="shared" si="4"/>
        <v>100</v>
      </c>
      <c r="I100" s="22">
        <f t="shared" si="5"/>
        <v>167</v>
      </c>
      <c r="J100" s="22">
        <f t="shared" si="5"/>
        <v>167</v>
      </c>
      <c r="K100" s="119">
        <f t="shared" si="6"/>
        <v>100</v>
      </c>
      <c r="L100" s="22" t="e">
        <f t="shared" si="7"/>
        <v>#DIV/0!</v>
      </c>
      <c r="M100" s="22" t="e">
        <f t="shared" si="7"/>
        <v>#DIV/0!</v>
      </c>
      <c r="N100" s="119" t="e">
        <f t="shared" si="8"/>
        <v>#DIV/0!</v>
      </c>
      <c r="O100" s="29">
        <f t="shared" si="9"/>
        <v>0</v>
      </c>
      <c r="P100" s="29">
        <f t="shared" si="9"/>
        <v>0</v>
      </c>
      <c r="Q100" s="119" t="e">
        <f t="shared" si="10"/>
        <v>#DIV/0!</v>
      </c>
    </row>
    <row r="101" spans="1:17" x14ac:dyDescent="0.25">
      <c r="A101" s="8">
        <f t="shared" si="11"/>
        <v>34</v>
      </c>
      <c r="B101" s="9" t="s">
        <v>51</v>
      </c>
      <c r="C101" s="22" t="e">
        <f t="shared" si="13"/>
        <v>#DIV/0!</v>
      </c>
      <c r="D101" s="22" t="e">
        <f t="shared" si="13"/>
        <v>#DIV/0!</v>
      </c>
      <c r="E101" s="119" t="e">
        <f t="shared" si="2"/>
        <v>#DIV/0!</v>
      </c>
      <c r="F101" s="22">
        <f t="shared" si="3"/>
        <v>258</v>
      </c>
      <c r="G101" s="22">
        <f t="shared" si="3"/>
        <v>258</v>
      </c>
      <c r="H101" s="119">
        <f t="shared" si="4"/>
        <v>100</v>
      </c>
      <c r="I101" s="22">
        <f t="shared" si="5"/>
        <v>300</v>
      </c>
      <c r="J101" s="22">
        <f t="shared" si="5"/>
        <v>300</v>
      </c>
      <c r="K101" s="119">
        <f t="shared" si="6"/>
        <v>100</v>
      </c>
      <c r="L101" s="22" t="e">
        <f t="shared" si="7"/>
        <v>#DIV/0!</v>
      </c>
      <c r="M101" s="22" t="e">
        <f t="shared" si="7"/>
        <v>#DIV/0!</v>
      </c>
      <c r="N101" s="119" t="e">
        <f t="shared" si="8"/>
        <v>#DIV/0!</v>
      </c>
      <c r="O101" s="29">
        <f t="shared" si="9"/>
        <v>0</v>
      </c>
      <c r="P101" s="29">
        <f t="shared" si="9"/>
        <v>0</v>
      </c>
      <c r="Q101" s="119" t="e">
        <f t="shared" si="10"/>
        <v>#DIV/0!</v>
      </c>
    </row>
    <row r="102" spans="1:17" x14ac:dyDescent="0.25">
      <c r="A102" s="109"/>
      <c r="B102" s="127" t="s">
        <v>52</v>
      </c>
      <c r="C102" s="111"/>
      <c r="D102" s="111"/>
      <c r="E102" s="120"/>
      <c r="F102" s="111"/>
      <c r="G102" s="111"/>
      <c r="H102" s="120"/>
      <c r="I102" s="111"/>
      <c r="J102" s="111"/>
      <c r="K102" s="120"/>
      <c r="L102" s="111"/>
      <c r="M102" s="111"/>
      <c r="N102" s="120"/>
      <c r="O102" s="112"/>
      <c r="P102" s="112"/>
      <c r="Q102" s="120"/>
    </row>
    <row r="103" spans="1:17" x14ac:dyDescent="0.25">
      <c r="A103" s="8">
        <v>35</v>
      </c>
      <c r="B103" s="9" t="s">
        <v>53</v>
      </c>
      <c r="C103" s="22" t="e">
        <f t="shared" si="13"/>
        <v>#DIV/0!</v>
      </c>
      <c r="D103" s="22" t="e">
        <f t="shared" si="13"/>
        <v>#DIV/0!</v>
      </c>
      <c r="E103" s="119" t="e">
        <f t="shared" si="2"/>
        <v>#DIV/0!</v>
      </c>
      <c r="F103" s="22">
        <f t="shared" si="3"/>
        <v>74.666666666666671</v>
      </c>
      <c r="G103" s="22">
        <f t="shared" si="3"/>
        <v>84.333333333333329</v>
      </c>
      <c r="H103" s="119">
        <f t="shared" si="4"/>
        <v>100</v>
      </c>
      <c r="I103" s="22">
        <f t="shared" si="5"/>
        <v>75.666666666666671</v>
      </c>
      <c r="J103" s="22">
        <f t="shared" si="5"/>
        <v>96.666666666666671</v>
      </c>
      <c r="K103" s="119">
        <f t="shared" si="6"/>
        <v>100</v>
      </c>
      <c r="L103" s="22" t="e">
        <f t="shared" si="7"/>
        <v>#DIV/0!</v>
      </c>
      <c r="M103" s="22" t="e">
        <f t="shared" si="7"/>
        <v>#DIV/0!</v>
      </c>
      <c r="N103" s="119" t="e">
        <f t="shared" si="8"/>
        <v>#DIV/0!</v>
      </c>
      <c r="O103" s="29">
        <f t="shared" si="9"/>
        <v>0</v>
      </c>
      <c r="P103" s="29">
        <f t="shared" si="9"/>
        <v>0</v>
      </c>
      <c r="Q103" s="119" t="e">
        <f t="shared" si="10"/>
        <v>#DIV/0!</v>
      </c>
    </row>
    <row r="104" spans="1:17" x14ac:dyDescent="0.25">
      <c r="A104" s="8">
        <f t="shared" si="11"/>
        <v>36</v>
      </c>
      <c r="B104" s="9" t="s">
        <v>54</v>
      </c>
      <c r="C104" s="22" t="e">
        <f t="shared" si="13"/>
        <v>#DIV/0!</v>
      </c>
      <c r="D104" s="22" t="e">
        <f t="shared" si="13"/>
        <v>#DIV/0!</v>
      </c>
      <c r="E104" s="119" t="e">
        <f t="shared" si="2"/>
        <v>#DIV/0!</v>
      </c>
      <c r="F104" s="22">
        <f t="shared" si="3"/>
        <v>83</v>
      </c>
      <c r="G104" s="22">
        <f t="shared" si="3"/>
        <v>83</v>
      </c>
      <c r="H104" s="119">
        <f t="shared" si="4"/>
        <v>100</v>
      </c>
      <c r="I104" s="22">
        <f t="shared" si="5"/>
        <v>78.666666666666671</v>
      </c>
      <c r="J104" s="22">
        <f t="shared" si="5"/>
        <v>78.666666666666671</v>
      </c>
      <c r="K104" s="119">
        <f t="shared" si="6"/>
        <v>100</v>
      </c>
      <c r="L104" s="22" t="e">
        <f t="shared" si="7"/>
        <v>#DIV/0!</v>
      </c>
      <c r="M104" s="22" t="e">
        <f t="shared" si="7"/>
        <v>#DIV/0!</v>
      </c>
      <c r="N104" s="119" t="e">
        <f t="shared" si="8"/>
        <v>#DIV/0!</v>
      </c>
      <c r="O104" s="29">
        <f t="shared" si="9"/>
        <v>0</v>
      </c>
      <c r="P104" s="29">
        <f t="shared" si="9"/>
        <v>0</v>
      </c>
      <c r="Q104" s="119" t="e">
        <f t="shared" si="10"/>
        <v>#DIV/0!</v>
      </c>
    </row>
    <row r="105" spans="1:17" x14ac:dyDescent="0.25">
      <c r="A105" s="8">
        <f t="shared" si="11"/>
        <v>37</v>
      </c>
      <c r="B105" s="9" t="s">
        <v>55</v>
      </c>
      <c r="C105" s="22" t="e">
        <f t="shared" si="13"/>
        <v>#DIV/0!</v>
      </c>
      <c r="D105" s="22" t="e">
        <f t="shared" si="13"/>
        <v>#DIV/0!</v>
      </c>
      <c r="E105" s="119" t="e">
        <f t="shared" si="2"/>
        <v>#DIV/0!</v>
      </c>
      <c r="F105" s="22">
        <f t="shared" si="3"/>
        <v>132</v>
      </c>
      <c r="G105" s="22">
        <f t="shared" si="3"/>
        <v>132</v>
      </c>
      <c r="H105" s="119">
        <f t="shared" si="4"/>
        <v>66.666666666666657</v>
      </c>
      <c r="I105" s="22">
        <f t="shared" si="5"/>
        <v>182.66666666666666</v>
      </c>
      <c r="J105" s="22">
        <f t="shared" si="5"/>
        <v>182.66666666666666</v>
      </c>
      <c r="K105" s="119">
        <f t="shared" si="6"/>
        <v>66.666666666666657</v>
      </c>
      <c r="L105" s="22" t="e">
        <f t="shared" si="7"/>
        <v>#DIV/0!</v>
      </c>
      <c r="M105" s="22" t="e">
        <f t="shared" si="7"/>
        <v>#DIV/0!</v>
      </c>
      <c r="N105" s="119" t="e">
        <f t="shared" si="8"/>
        <v>#DIV/0!</v>
      </c>
      <c r="O105" s="29">
        <f t="shared" si="9"/>
        <v>0</v>
      </c>
      <c r="P105" s="29">
        <f t="shared" si="9"/>
        <v>0</v>
      </c>
      <c r="Q105" s="119" t="e">
        <f t="shared" si="10"/>
        <v>#DIV/0!</v>
      </c>
    </row>
    <row r="106" spans="1:17" x14ac:dyDescent="0.25">
      <c r="A106" s="8">
        <f t="shared" si="11"/>
        <v>38</v>
      </c>
      <c r="B106" s="9" t="s">
        <v>56</v>
      </c>
      <c r="C106" s="22" t="e">
        <f t="shared" si="13"/>
        <v>#DIV/0!</v>
      </c>
      <c r="D106" s="22" t="e">
        <f t="shared" si="13"/>
        <v>#DIV/0!</v>
      </c>
      <c r="E106" s="119" t="e">
        <f t="shared" si="2"/>
        <v>#DIV/0!</v>
      </c>
      <c r="F106" s="22">
        <f t="shared" si="3"/>
        <v>105.66666666666667</v>
      </c>
      <c r="G106" s="22">
        <f t="shared" si="3"/>
        <v>105.66666666666667</v>
      </c>
      <c r="H106" s="119">
        <f t="shared" si="4"/>
        <v>100</v>
      </c>
      <c r="I106" s="22">
        <f t="shared" si="5"/>
        <v>84.333333333333329</v>
      </c>
      <c r="J106" s="22">
        <f t="shared" si="5"/>
        <v>84.333333333333329</v>
      </c>
      <c r="K106" s="119">
        <f t="shared" si="6"/>
        <v>100</v>
      </c>
      <c r="L106" s="22" t="e">
        <f t="shared" si="7"/>
        <v>#DIV/0!</v>
      </c>
      <c r="M106" s="22" t="e">
        <f t="shared" si="7"/>
        <v>#DIV/0!</v>
      </c>
      <c r="N106" s="119" t="e">
        <f t="shared" si="8"/>
        <v>#DIV/0!</v>
      </c>
      <c r="O106" s="29">
        <f t="shared" si="9"/>
        <v>0</v>
      </c>
      <c r="P106" s="29">
        <f t="shared" si="9"/>
        <v>0</v>
      </c>
      <c r="Q106" s="119" t="e">
        <f t="shared" si="10"/>
        <v>#DIV/0!</v>
      </c>
    </row>
    <row r="107" spans="1:17" x14ac:dyDescent="0.25">
      <c r="A107" s="8">
        <f t="shared" si="11"/>
        <v>39</v>
      </c>
      <c r="B107" s="9" t="s">
        <v>57</v>
      </c>
      <c r="C107" s="22" t="e">
        <f t="shared" si="13"/>
        <v>#DIV/0!</v>
      </c>
      <c r="D107" s="22" t="e">
        <f t="shared" si="13"/>
        <v>#DIV/0!</v>
      </c>
      <c r="E107" s="119" t="e">
        <f t="shared" si="2"/>
        <v>#DIV/0!</v>
      </c>
      <c r="F107" s="22">
        <f t="shared" si="3"/>
        <v>109.33333333333333</v>
      </c>
      <c r="G107" s="22">
        <f t="shared" si="3"/>
        <v>109.33333333333333</v>
      </c>
      <c r="H107" s="119">
        <f t="shared" si="4"/>
        <v>100</v>
      </c>
      <c r="I107" s="22">
        <f t="shared" si="5"/>
        <v>105.33333333333333</v>
      </c>
      <c r="J107" s="22">
        <f t="shared" si="5"/>
        <v>105.33333333333333</v>
      </c>
      <c r="K107" s="119">
        <f t="shared" si="6"/>
        <v>100</v>
      </c>
      <c r="L107" s="22" t="e">
        <f t="shared" si="7"/>
        <v>#DIV/0!</v>
      </c>
      <c r="M107" s="22" t="e">
        <f t="shared" si="7"/>
        <v>#DIV/0!</v>
      </c>
      <c r="N107" s="119" t="e">
        <f t="shared" si="8"/>
        <v>#DIV/0!</v>
      </c>
      <c r="O107" s="29">
        <f t="shared" si="9"/>
        <v>0</v>
      </c>
      <c r="P107" s="29">
        <f t="shared" si="9"/>
        <v>0</v>
      </c>
      <c r="Q107" s="119" t="e">
        <f t="shared" si="10"/>
        <v>#DIV/0!</v>
      </c>
    </row>
    <row r="108" spans="1:17" x14ac:dyDescent="0.25">
      <c r="A108" s="109"/>
      <c r="B108" s="127" t="s">
        <v>58</v>
      </c>
      <c r="C108" s="111"/>
      <c r="D108" s="111"/>
      <c r="E108" s="120"/>
      <c r="F108" s="111"/>
      <c r="G108" s="111"/>
      <c r="H108" s="120"/>
      <c r="I108" s="111"/>
      <c r="J108" s="111"/>
      <c r="K108" s="120"/>
      <c r="L108" s="111"/>
      <c r="M108" s="111"/>
      <c r="N108" s="120"/>
      <c r="O108" s="112"/>
      <c r="P108" s="112"/>
      <c r="Q108" s="120"/>
    </row>
    <row r="109" spans="1:17" x14ac:dyDescent="0.25">
      <c r="A109" s="8">
        <v>40</v>
      </c>
      <c r="B109" s="9" t="s">
        <v>59</v>
      </c>
      <c r="C109" s="22" t="e">
        <f t="shared" si="13"/>
        <v>#DIV/0!</v>
      </c>
      <c r="D109" s="22" t="e">
        <f t="shared" si="13"/>
        <v>#DIV/0!</v>
      </c>
      <c r="E109" s="119" t="e">
        <f t="shared" si="2"/>
        <v>#DIV/0!</v>
      </c>
      <c r="F109" s="22">
        <f t="shared" si="3"/>
        <v>55</v>
      </c>
      <c r="G109" s="22">
        <f t="shared" si="3"/>
        <v>55</v>
      </c>
      <c r="H109" s="119">
        <f t="shared" si="4"/>
        <v>100</v>
      </c>
      <c r="I109" s="22">
        <f t="shared" si="5"/>
        <v>55.366666666666667</v>
      </c>
      <c r="J109" s="22">
        <f t="shared" si="5"/>
        <v>55.366666666666667</v>
      </c>
      <c r="K109" s="119">
        <f t="shared" si="6"/>
        <v>100</v>
      </c>
      <c r="L109" s="22" t="e">
        <f t="shared" si="7"/>
        <v>#DIV/0!</v>
      </c>
      <c r="M109" s="22" t="e">
        <f t="shared" si="7"/>
        <v>#DIV/0!</v>
      </c>
      <c r="N109" s="119" t="e">
        <f t="shared" si="8"/>
        <v>#DIV/0!</v>
      </c>
      <c r="O109" s="29">
        <f t="shared" si="9"/>
        <v>0</v>
      </c>
      <c r="P109" s="29">
        <f t="shared" si="9"/>
        <v>0</v>
      </c>
      <c r="Q109" s="119" t="e">
        <f t="shared" si="10"/>
        <v>#DIV/0!</v>
      </c>
    </row>
  </sheetData>
  <mergeCells count="60">
    <mergeCell ref="AS1:AT1"/>
    <mergeCell ref="AU1:AV1"/>
    <mergeCell ref="A1:A3"/>
    <mergeCell ref="B1:B3"/>
    <mergeCell ref="C1:I1"/>
    <mergeCell ref="J1:P1"/>
    <mergeCell ref="Q1:W1"/>
    <mergeCell ref="X1:AH1"/>
    <mergeCell ref="C2:D2"/>
    <mergeCell ref="E2:F2"/>
    <mergeCell ref="G2:H2"/>
    <mergeCell ref="I2:I3"/>
    <mergeCell ref="S2:T2"/>
    <mergeCell ref="AI1:AK1"/>
    <mergeCell ref="AM1:AN1"/>
    <mergeCell ref="AO1:AP1"/>
    <mergeCell ref="AQ1:AR1"/>
    <mergeCell ref="J2:K2"/>
    <mergeCell ref="L2:M2"/>
    <mergeCell ref="N2:O2"/>
    <mergeCell ref="P2:P3"/>
    <mergeCell ref="Q2:R2"/>
    <mergeCell ref="AN2:AN3"/>
    <mergeCell ref="U2:V2"/>
    <mergeCell ref="W2:W3"/>
    <mergeCell ref="X2:Y2"/>
    <mergeCell ref="Z2:AA2"/>
    <mergeCell ref="AB2:AC2"/>
    <mergeCell ref="AD2:AE2"/>
    <mergeCell ref="AF2:AG2"/>
    <mergeCell ref="AH2:AH3"/>
    <mergeCell ref="AI2:AJ2"/>
    <mergeCell ref="AU2:AU3"/>
    <mergeCell ref="AV2:AV3"/>
    <mergeCell ref="A54:Q54"/>
    <mergeCell ref="AR2:AR3"/>
    <mergeCell ref="AS2:AS3"/>
    <mergeCell ref="AT2:AT3"/>
    <mergeCell ref="A56:A61"/>
    <mergeCell ref="B56:B61"/>
    <mergeCell ref="C56:E56"/>
    <mergeCell ref="F56:H56"/>
    <mergeCell ref="I56:K56"/>
    <mergeCell ref="L56:N56"/>
    <mergeCell ref="O56:Q56"/>
    <mergeCell ref="AO2:AO3"/>
    <mergeCell ref="AP2:AP3"/>
    <mergeCell ref="AQ2:AQ3"/>
    <mergeCell ref="AK2:AK3"/>
    <mergeCell ref="AM2:AM3"/>
    <mergeCell ref="L57:M57"/>
    <mergeCell ref="N57:N58"/>
    <mergeCell ref="O57:P57"/>
    <mergeCell ref="Q57:Q58"/>
    <mergeCell ref="C57:D57"/>
    <mergeCell ref="E57:E58"/>
    <mergeCell ref="F57:G57"/>
    <mergeCell ref="H57:H58"/>
    <mergeCell ref="I57:J57"/>
    <mergeCell ref="K57:K58"/>
  </mergeCells>
  <pageMargins left="0.70866141732283472" right="0.70866141732283472" top="0.74803149606299213" bottom="0.74803149606299213" header="0.31496062992125984" footer="0.31496062992125984"/>
  <pageSetup paperSize="9" scale="2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workbookViewId="0">
      <selection activeCell="D4" sqref="D4:D50"/>
    </sheetView>
  </sheetViews>
  <sheetFormatPr defaultRowHeight="15" x14ac:dyDescent="0.25"/>
  <cols>
    <col min="1" max="1" width="7.28515625" customWidth="1"/>
    <col min="2" max="2" width="26" customWidth="1"/>
    <col min="3" max="3" width="13.140625" customWidth="1"/>
    <col min="4" max="4" width="9.140625" customWidth="1"/>
  </cols>
  <sheetData>
    <row r="2" spans="1:3" ht="15.75" thickBot="1" x14ac:dyDescent="0.3"/>
    <row r="3" spans="1:3" ht="34.5" customHeight="1" thickBot="1" x14ac:dyDescent="0.3">
      <c r="A3" s="130" t="s">
        <v>80</v>
      </c>
      <c r="B3" s="131" t="s">
        <v>81</v>
      </c>
      <c r="C3" s="132" t="s">
        <v>82</v>
      </c>
    </row>
    <row r="4" spans="1:3" ht="16.5" customHeight="1" thickBot="1" x14ac:dyDescent="0.3">
      <c r="A4" s="133" t="s">
        <v>83</v>
      </c>
      <c r="B4" s="134" t="s">
        <v>84</v>
      </c>
      <c r="C4" s="135">
        <v>26.01</v>
      </c>
    </row>
    <row r="5" spans="1:3" ht="18.75" customHeight="1" thickBot="1" x14ac:dyDescent="0.3">
      <c r="A5" s="133" t="s">
        <v>85</v>
      </c>
      <c r="B5" s="134" t="s">
        <v>86</v>
      </c>
      <c r="C5" s="135">
        <v>22.72</v>
      </c>
    </row>
    <row r="6" spans="1:3" ht="32.25" thickBot="1" x14ac:dyDescent="0.3">
      <c r="A6" s="133" t="s">
        <v>87</v>
      </c>
      <c r="B6" s="134" t="s">
        <v>88</v>
      </c>
      <c r="C6" s="135">
        <v>21.82</v>
      </c>
    </row>
    <row r="7" spans="1:3" ht="32.25" thickBot="1" x14ac:dyDescent="0.3">
      <c r="A7" s="133" t="s">
        <v>89</v>
      </c>
      <c r="B7" s="134" t="s">
        <v>90</v>
      </c>
      <c r="C7" s="135">
        <v>9.23</v>
      </c>
    </row>
    <row r="8" spans="1:3" ht="32.25" thickBot="1" x14ac:dyDescent="0.3">
      <c r="A8" s="133" t="s">
        <v>91</v>
      </c>
      <c r="B8" s="134" t="s">
        <v>92</v>
      </c>
      <c r="C8" s="135">
        <v>6.02</v>
      </c>
    </row>
    <row r="9" spans="1:3" ht="32.25" thickBot="1" x14ac:dyDescent="0.3">
      <c r="A9" s="133" t="s">
        <v>93</v>
      </c>
      <c r="B9" s="134" t="s">
        <v>94</v>
      </c>
      <c r="C9" s="135">
        <v>4.9000000000000004</v>
      </c>
    </row>
    <row r="10" spans="1:3" ht="32.25" thickBot="1" x14ac:dyDescent="0.3">
      <c r="A10" s="133" t="s">
        <v>95</v>
      </c>
      <c r="B10" s="134" t="s">
        <v>96</v>
      </c>
      <c r="C10" s="135">
        <v>4.2</v>
      </c>
    </row>
    <row r="11" spans="1:3" ht="32.25" thickBot="1" x14ac:dyDescent="0.3">
      <c r="A11" s="133" t="s">
        <v>97</v>
      </c>
      <c r="B11" s="134" t="s">
        <v>98</v>
      </c>
      <c r="C11" s="135">
        <v>4.2</v>
      </c>
    </row>
    <row r="12" spans="1:3" ht="32.25" thickBot="1" x14ac:dyDescent="0.3">
      <c r="A12" s="133" t="s">
        <v>99</v>
      </c>
      <c r="B12" s="134" t="s">
        <v>100</v>
      </c>
      <c r="C12" s="135">
        <v>3.7</v>
      </c>
    </row>
    <row r="13" spans="1:3" ht="32.25" thickBot="1" x14ac:dyDescent="0.3">
      <c r="A13" s="133" t="s">
        <v>101</v>
      </c>
      <c r="B13" s="134" t="s">
        <v>102</v>
      </c>
      <c r="C13" s="135">
        <v>3.6</v>
      </c>
    </row>
    <row r="14" spans="1:3" ht="32.25" thickBot="1" x14ac:dyDescent="0.3">
      <c r="A14" s="133" t="s">
        <v>103</v>
      </c>
      <c r="B14" s="134" t="s">
        <v>104</v>
      </c>
      <c r="C14" s="135">
        <v>3.6</v>
      </c>
    </row>
    <row r="15" spans="1:3" ht="32.25" thickBot="1" x14ac:dyDescent="0.3">
      <c r="A15" s="133" t="s">
        <v>105</v>
      </c>
      <c r="B15" s="134" t="s">
        <v>106</v>
      </c>
      <c r="C15" s="135">
        <v>3.4</v>
      </c>
    </row>
    <row r="16" spans="1:3" ht="32.25" thickBot="1" x14ac:dyDescent="0.3">
      <c r="A16" s="133" t="s">
        <v>107</v>
      </c>
      <c r="B16" s="134" t="s">
        <v>108</v>
      </c>
      <c r="C16" s="135">
        <v>2.4</v>
      </c>
    </row>
    <row r="17" spans="1:3" ht="32.25" thickBot="1" x14ac:dyDescent="0.3">
      <c r="A17" s="133" t="s">
        <v>109</v>
      </c>
      <c r="B17" s="134" t="s">
        <v>110</v>
      </c>
      <c r="C17" s="135">
        <v>2.1</v>
      </c>
    </row>
    <row r="18" spans="1:3" ht="32.25" thickBot="1" x14ac:dyDescent="0.3">
      <c r="A18" s="133" t="s">
        <v>111</v>
      </c>
      <c r="B18" s="134" t="s">
        <v>112</v>
      </c>
      <c r="C18" s="135">
        <v>2</v>
      </c>
    </row>
    <row r="19" spans="1:3" ht="32.25" thickBot="1" x14ac:dyDescent="0.3">
      <c r="A19" s="133" t="s">
        <v>113</v>
      </c>
      <c r="B19" s="134" t="s">
        <v>114</v>
      </c>
      <c r="C19" s="135">
        <v>1.4</v>
      </c>
    </row>
    <row r="20" spans="1:3" ht="32.25" thickBot="1" x14ac:dyDescent="0.3">
      <c r="A20" s="133" t="s">
        <v>115</v>
      </c>
      <c r="B20" s="134" t="s">
        <v>116</v>
      </c>
      <c r="C20" s="135">
        <v>1.4</v>
      </c>
    </row>
    <row r="21" spans="1:3" ht="32.25" thickBot="1" x14ac:dyDescent="0.3">
      <c r="A21" s="133" t="s">
        <v>117</v>
      </c>
      <c r="B21" s="134" t="s">
        <v>118</v>
      </c>
      <c r="C21" s="135">
        <v>1.2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!!!расчет изменения цен ЗА НЕДЕ</vt:lpstr>
      <vt:lpstr>среда ПРОШЛОЙ недели</vt:lpstr>
      <vt:lpstr>среда ОТЧЕТНОЙ недели 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2017-02-16T08:18:12Z</dcterms:modified>
</cp:coreProperties>
</file>