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Документ!$A$123:$D$161</definedName>
    <definedName name="_xlnm.Print_Titles" localSheetId="0">Документ!$6:$6</definedName>
  </definedNames>
  <calcPr calcId="124519"/>
</workbook>
</file>

<file path=xl/calcChain.xml><?xml version="1.0" encoding="utf-8"?>
<calcChain xmlns="http://schemas.openxmlformats.org/spreadsheetml/2006/main">
  <c r="D169" i="2"/>
  <c r="C169"/>
  <c r="D163" l="1"/>
  <c r="D7"/>
  <c r="D121" s="1"/>
  <c r="D80"/>
  <c r="D81"/>
  <c r="D85"/>
</calcChain>
</file>

<file path=xl/sharedStrings.xml><?xml version="1.0" encoding="utf-8"?>
<sst xmlns="http://schemas.openxmlformats.org/spreadsheetml/2006/main" count="326" uniqueCount="317">
  <si>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</si>
  <si>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</si>
  <si>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</si>
  <si>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</si>
  <si>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</si>
  <si>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</si>
  <si>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</si>
  <si>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</si>
  <si>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</si>
  <si>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</si>
  <si>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</si>
  <si>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</si>
  <si>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</si>
  <si>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</si>
  <si>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</si>
  <si>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</si>
  <si>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</si>
  <si>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</si>
  <si>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</si>
  <si>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</si>
  <si>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</si>
  <si>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</si>
  <si>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</si>
  <si>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</si>
  <si>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</si>
  <si>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</si>
  <si>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</si>
  <si>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</si>
  <si>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</si>
  <si>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</si>
  <si>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</si>
  <si>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</si>
  <si>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</si>
  <si>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</si>
  <si>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</si>
  <si>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</si>
  <si>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</si>
  <si>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</si>
  <si>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</si>
  <si>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</si>
  <si>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</si>
  <si>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</si>
  <si>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</si>
  <si>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</si>
  <si>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</si>
  <si>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</si>
  <si>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</si>
  <si>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</si>
  <si>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</si>
  <si>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</si>
  <si>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</si>
  <si>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</si>
  <si>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</si>
  <si>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</si>
  <si>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00010503020010000110</t>
  </si>
  <si>
    <t>Единый сельскохозяйственный налог (за налоговые периоды, истекшие до 1 января 2011 года)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</si>
  <si>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</si>
  <si>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</si>
  <si>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</si>
  <si>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</si>
  <si>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</si>
  <si>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</si>
  <si>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</si>
  <si>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</si>
  <si>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</si>
  <si>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</si>
  <si>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</si>
  <si>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</si>
  <si>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</si>
  <si>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</si>
  <si>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</si>
  <si>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</si>
  <si>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</si>
  <si>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</si>
  <si>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</si>
  <si>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</si>
  <si>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</si>
  <si>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</si>
  <si>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</si>
  <si>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</si>
  <si>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</si>
  <si>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</si>
  <si>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</si>
  <si>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</si>
  <si>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</si>
  <si>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</si>
  <si>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</si>
  <si>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</si>
  <si>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</si>
  <si>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</si>
  <si>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</si>
  <si>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</si>
  <si>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</si>
  <si>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</si>
  <si>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</si>
  <si>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</si>
  <si>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</si>
  <si>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</si>
  <si>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</si>
  <si>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</si>
  <si>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</si>
  <si>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</si>
  <si>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</si>
  <si>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</si>
  <si>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</si>
  <si>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</si>
  <si>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</si>
  <si>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</si>
  <si>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</si>
  <si>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</si>
  <si>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</si>
  <si>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</si>
  <si>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</si>
  <si>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</si>
  <si>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</si>
  <si>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</si>
  <si>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</si>
  <si>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</si>
  <si>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</si>
  <si>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</si>
  <si>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</si>
  <si>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</si>
  <si>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</si>
  <si>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</si>
  <si>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</si>
  <si>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</si>
  <si>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</si>
  <si>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</si>
  <si>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</si>
  <si>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</si>
  <si>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</si>
  <si>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</si>
  <si>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</si>
  <si>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</si>
  <si>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</si>
  <si>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</si>
  <si>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</si>
  <si>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</si>
  <si>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</si>
  <si>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</si>
  <si>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</si>
  <si>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</si>
  <si>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</si>
  <si>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</si>
  <si>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</si>
  <si>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Платежи в целях возмещения причиненного ущерба (убытков)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</si>
  <si>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</si>
  <si>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</si>
  <si>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</si>
  <si>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</si>
  <si>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</si>
  <si>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</si>
  <si>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</si>
  <si>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</si>
  <si>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</si>
  <si>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</si>
  <si>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</si>
  <si>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</si>
  <si>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</si>
  <si>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</si>
  <si>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</si>
  <si>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</si>
  <si>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</si>
  <si>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</si>
  <si>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</si>
  <si>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</si>
  <si>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</si>
  <si>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</si>
  <si>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</si>
  <si>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</si>
  <si>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</si>
  <si>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</si>
  <si>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</si>
  <si>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</si>
  <si>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00020220000000000150</t>
  </si>
  <si>
    <t>Субсидии бюджетам бюджетной системы Российской Федерации (межбюджетные субсидии)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</si>
  <si>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</si>
  <si>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</si>
  <si>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</si>
  <si>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</si>
  <si>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</si>
  <si>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</si>
  <si>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</si>
  <si>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</si>
  <si>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</si>
  <si>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</si>
  <si>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00020225519000000150</t>
  </si>
  <si>
    <t>Субсидии бюджетам на поддержку отрасли культуры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</si>
  <si>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</si>
  <si>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</si>
  <si>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</si>
  <si>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</si>
  <si>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</si>
  <si>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</si>
  <si>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</si>
  <si>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</si>
  <si>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</si>
  <si>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</si>
  <si>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</si>
  <si>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</si>
  <si>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</si>
  <si>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</si>
  <si>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</si>
  <si>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</si>
  <si>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</si>
  <si>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</si>
  <si>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</si>
  <si>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</si>
  <si>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</si>
  <si>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</si>
  <si>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</si>
  <si>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</si>
  <si>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</si>
  <si>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</si>
  <si>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</si>
  <si>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</si>
  <si>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</si>
  <si>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</si>
  <si>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</si>
  <si>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</si>
  <si>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</si>
  <si>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</si>
  <si>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</si>
  <si>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</si>
  <si>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</si>
  <si>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</si>
  <si>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</si>
  <si>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</si>
  <si>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</si>
  <si>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</si>
  <si>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</si>
  <si>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</si>
  <si>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</si>
  <si>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</si>
  <si>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</si>
  <si>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</si>
  <si>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</si>
  <si>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</si>
  <si>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</si>
  <si>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</si>
  <si>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</si>
  <si>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</si>
  <si>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</si>
  <si>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</si>
  <si>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</si>
  <si>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</si>
  <si>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</si>
  <si>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</si>
  <si>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</si>
  <si>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</si>
  <si>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</si>
  <si>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</si>
  <si>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</si>
  <si>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</si>
  <si>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</si>
  <si>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</si>
  <si>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</si>
  <si>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</si>
  <si>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</si>
  <si>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</si>
  <si>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</si>
  <si>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</si>
  <si>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</si>
  <si>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</si>
  <si>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</si>
  <si>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</si>
  <si>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</si>
  <si>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</si>
  <si>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</si>
  <si>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</si>
  <si>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</si>
  <si>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</si>
  <si>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</si>
  <si>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</si>
  <si>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</si>
  <si>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</si>
  <si>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</si>
  <si>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</si>
  <si>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</si>
  <si>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</si>
  <si>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</si>
  <si>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</si>
  <si>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</si>
  <si>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</si>
  <si>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</si>
  <si>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</si>
  <si>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</si>
  <si>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</si>
  <si>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</si>
  <si>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</si>
  <si>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</si>
  <si>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</si>
  <si>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</si>
  <si>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</si>
  <si>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</si>
  <si>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</si>
  <si>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</si>
  <si>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</si>
  <si>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</si>
  <si>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</si>
  <si>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</si>
  <si>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</si>
  <si>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</si>
  <si>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</si>
  <si>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</si>
  <si>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</si>
  <si>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</si>
  <si>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</si>
  <si>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</si>
  <si>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</si>
  <si>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</si>
  <si>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Сведения об исполнении бюджета муниципального образования муниципального района "Сыктывдинский" за 1 полугодие 2021 года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</si>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</sst>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3" fillId="0" borderId="10">
      <alignment horizontal="center" vertical="center" wrapText="1"/>
    </xf>
    <xf numFmtId="49" fontId="4" fillId="2" borderId="11">
      <alignment horizontal="center" vertical="top" shrinkToFit="1"/>
    </xf>
    <xf numFmtId="0" fontId="4" fillId="2" borderId="12">
      <alignment horizontal="left" vertical="top" wrapText="1"/>
    </xf>
    <xf numFmtId="4" fontId="4" fillId="2" borderId="12">
      <alignment horizontal="right" vertical="top" wrapText="1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0" fontId="3" fillId="3" borderId="15">
      <alignment horizontal="left" vertical="top" wrapTex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0" fontId="3" fillId="4" borderId="18">
      <alignment horizontal="left" vertical="top" wrapTex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2" fillId="0" borderId="20"/>
    <xf numFmtId="0" fontId="2" fillId="0" borderId="21"/>
    <xf numFmtId="0" fontId="2" fillId="0" borderId="22"/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9" fontId="3" fillId="0" borderId="27">
      <alignment horizontal="center" vertical="center" wrapTex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4" fontId="11" fillId="0" borderId="32">
      <alignment horizontal="right" shrinkToFit="1"/>
    </xf>
  </cellStyleXfs>
  <cellXfs count="68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9" fillId="6" borderId="31" xfId="0" applyNumberFormat="1" applyFont="1" applyFill="1" applyBorder="1" applyAlignment="1">
      <alignment horizontal="center"/>
    </xf>
    <xf numFmtId="0" fontId="10" fillId="6" borderId="31" xfId="0" applyNumberFormat="1" applyFont="1" applyFill="1" applyBorder="1" applyAlignment="1">
      <alignment horizontal="left" vertical="center" wrapText="1"/>
    </xf>
    <xf numFmtId="4" fontId="10" fillId="6" borderId="31" xfId="0" applyNumberFormat="1" applyFont="1" applyFill="1" applyBorder="1" applyAlignment="1">
      <alignment horizontal="center" wrapText="1"/>
    </xf>
    <xf numFmtId="2" fontId="9" fillId="6" borderId="31" xfId="0" applyNumberFormat="1" applyFont="1" applyFill="1" applyBorder="1" applyAlignment="1">
      <alignment horizontal="center"/>
    </xf>
    <xf numFmtId="0" fontId="9" fillId="6" borderId="31" xfId="0" applyNumberFormat="1" applyFont="1" applyFill="1" applyBorder="1" applyAlignment="1">
      <alignment horizontal="center" vertical="center"/>
    </xf>
    <xf numFmtId="0" fontId="10" fillId="6" borderId="31" xfId="0" applyNumberFormat="1" applyFont="1" applyFill="1" applyBorder="1" applyAlignment="1">
      <alignment vertical="center" wrapText="1"/>
    </xf>
    <xf numFmtId="4" fontId="12" fillId="6" borderId="32" xfId="44" applyNumberFormat="1" applyFont="1" applyFill="1" applyProtection="1">
      <alignment horizontal="right" shrinkToFit="1"/>
    </xf>
    <xf numFmtId="0" fontId="10" fillId="7" borderId="31" xfId="0" applyNumberFormat="1" applyFont="1" applyFill="1" applyBorder="1"/>
    <xf numFmtId="0" fontId="9" fillId="7" borderId="31" xfId="0" applyNumberFormat="1" applyFont="1" applyFill="1" applyBorder="1"/>
    <xf numFmtId="4" fontId="9" fillId="7" borderId="31" xfId="0" applyNumberFormat="1" applyFont="1" applyFill="1" applyBorder="1" applyAlignment="1">
      <alignment horizontal="center"/>
    </xf>
    <xf numFmtId="49" fontId="8" fillId="0" borderId="5" xfId="4" applyNumberFormat="1" applyFont="1" applyProtection="1">
      <alignment horizontal="center" vertical="center" wrapText="1"/>
    </xf>
    <xf numFmtId="49" fontId="8" fillId="0" borderId="7" xfId="6" applyNumberFormat="1" applyFont="1" applyProtection="1">
      <alignment horizontal="center" vertical="center" wrapText="1"/>
    </xf>
    <xf numFmtId="49" fontId="8" fillId="0" borderId="8" xfId="7" applyNumberFormat="1" applyFont="1" applyProtection="1">
      <alignment horizontal="center" vertical="center" wrapText="1"/>
    </xf>
    <xf numFmtId="49" fontId="8" fillId="0" borderId="9" xfId="8" applyNumberFormat="1" applyFont="1" applyProtection="1">
      <alignment horizontal="center" vertical="center" wrapText="1"/>
    </xf>
    <xf numFmtId="49" fontId="8" fillId="0" borderId="10" xfId="9" applyNumberFormat="1" applyFont="1" applyProtection="1">
      <alignment horizontal="center" vertical="center" wrapText="1"/>
    </xf>
    <xf numFmtId="49" fontId="8" fillId="3" borderId="14" xfId="14" applyNumberFormat="1" applyFont="1" applyProtection="1">
      <alignment horizontal="center" vertical="top" shrinkToFit="1"/>
    </xf>
    <xf numFmtId="0" fontId="8" fillId="3" borderId="15" xfId="15" quotePrefix="1" applyNumberFormat="1" applyFont="1" applyProtection="1">
      <alignment horizontal="left" vertical="top" wrapText="1"/>
    </xf>
    <xf numFmtId="4" fontId="8" fillId="3" borderId="15" xfId="16" applyNumberFormat="1" applyFont="1" applyProtection="1">
      <alignment horizontal="right" vertical="top" shrinkToFit="1"/>
    </xf>
    <xf numFmtId="4" fontId="8" fillId="3" borderId="16" xfId="17" applyNumberFormat="1" applyFont="1" applyProtection="1">
      <alignment horizontal="right" vertical="top" shrinkToFit="1"/>
    </xf>
    <xf numFmtId="49" fontId="8" fillId="4" borderId="17" xfId="18" applyNumberFormat="1" applyFont="1" applyProtection="1">
      <alignment horizontal="center" vertical="top" shrinkToFit="1"/>
    </xf>
    <xf numFmtId="0" fontId="8" fillId="4" borderId="18" xfId="19" quotePrefix="1" applyNumberFormat="1" applyFont="1" applyProtection="1">
      <alignment horizontal="left" vertical="top" wrapText="1"/>
    </xf>
    <xf numFmtId="4" fontId="8" fillId="4" borderId="18" xfId="20" applyNumberFormat="1" applyFont="1" applyProtection="1">
      <alignment horizontal="right" vertical="top" shrinkToFit="1"/>
    </xf>
    <xf numFmtId="4" fontId="8" fillId="4" borderId="19" xfId="21" applyNumberFormat="1" applyFont="1" applyProtection="1">
      <alignment horizontal="right" vertical="top" shrinkToFit="1"/>
    </xf>
    <xf numFmtId="49" fontId="12" fillId="0" borderId="17" xfId="22" applyNumberFormat="1" applyFont="1" applyProtection="1">
      <alignment horizontal="center" vertical="top" shrinkToFit="1"/>
    </xf>
    <xf numFmtId="0" fontId="12" fillId="0" borderId="18" xfId="23" quotePrefix="1" applyNumberFormat="1" applyFont="1" applyProtection="1">
      <alignment horizontal="left" vertical="top" wrapText="1"/>
    </xf>
    <xf numFmtId="4" fontId="12" fillId="0" borderId="18" xfId="24" applyNumberFormat="1" applyFont="1" applyProtection="1">
      <alignment horizontal="right" vertical="top" shrinkToFit="1"/>
    </xf>
    <xf numFmtId="4" fontId="12" fillId="0" borderId="19" xfId="25" applyNumberFormat="1" applyFont="1" applyProtection="1">
      <alignment horizontal="right" vertical="top" shrinkToFit="1"/>
    </xf>
    <xf numFmtId="0" fontId="12" fillId="0" borderId="20" xfId="26" applyNumberFormat="1" applyFont="1" applyProtection="1"/>
    <xf numFmtId="0" fontId="12" fillId="0" borderId="21" xfId="27" applyNumberFormat="1" applyFont="1" applyProtection="1"/>
    <xf numFmtId="0" fontId="12" fillId="0" borderId="22" xfId="28" applyNumberFormat="1" applyFont="1" applyProtection="1"/>
    <xf numFmtId="0" fontId="12" fillId="0" borderId="26" xfId="33" applyNumberFormat="1" applyFont="1" applyProtection="1"/>
    <xf numFmtId="49" fontId="8" fillId="0" borderId="6" xfId="5" applyNumberFormat="1" applyFont="1" applyProtection="1">
      <alignment horizontal="center" vertical="center" wrapText="1"/>
    </xf>
    <xf numFmtId="49" fontId="8" fillId="0" borderId="27" xfId="39" applyNumberFormat="1" applyFont="1" applyProtection="1">
      <alignment horizontal="center" vertical="center" wrapText="1"/>
    </xf>
    <xf numFmtId="49" fontId="8" fillId="2" borderId="17" xfId="10" applyNumberFormat="1" applyFont="1" applyBorder="1" applyProtection="1">
      <alignment horizontal="center" vertical="top" shrinkToFit="1"/>
    </xf>
    <xf numFmtId="0" fontId="8" fillId="2" borderId="18" xfId="11" quotePrefix="1" applyNumberFormat="1" applyFont="1" applyBorder="1" applyProtection="1">
      <alignment horizontal="left" vertical="top" wrapText="1"/>
    </xf>
    <xf numFmtId="4" fontId="8" fillId="2" borderId="18" xfId="12" applyNumberFormat="1" applyFont="1" applyBorder="1" applyAlignment="1" applyProtection="1">
      <alignment horizontal="right" vertical="top" shrinkToFit="1"/>
    </xf>
    <xf numFmtId="4" fontId="8" fillId="2" borderId="19" xfId="13" applyNumberFormat="1" applyFont="1" applyBorder="1" applyProtection="1">
      <alignment horizontal="right" vertical="top" shrinkToFit="1"/>
    </xf>
    <xf numFmtId="49" fontId="12" fillId="6" borderId="17" xfId="14" applyNumberFormat="1" applyFont="1" applyFill="1" applyBorder="1" applyProtection="1">
      <alignment horizontal="center" vertical="top" shrinkToFit="1"/>
    </xf>
    <xf numFmtId="0" fontId="12" fillId="6" borderId="18" xfId="15" quotePrefix="1" applyNumberFormat="1" applyFont="1" applyFill="1" applyBorder="1" applyProtection="1">
      <alignment horizontal="left" vertical="top" wrapText="1"/>
    </xf>
    <xf numFmtId="4" fontId="12" fillId="6" borderId="18" xfId="16" applyNumberFormat="1" applyFont="1" applyFill="1" applyBorder="1" applyProtection="1">
      <alignment horizontal="right" vertical="top" shrinkToFit="1"/>
    </xf>
    <xf numFmtId="4" fontId="12" fillId="6" borderId="19" xfId="17" applyNumberFormat="1" applyFont="1" applyFill="1" applyBorder="1" applyProtection="1">
      <alignment horizontal="right" vertical="top" shrinkToFit="1"/>
    </xf>
    <xf numFmtId="49" fontId="8" fillId="2" borderId="11" xfId="10" applyNumberFormat="1" applyFont="1" applyProtection="1">
      <alignment horizontal="center" vertical="top" shrinkToFit="1"/>
    </xf>
    <xf numFmtId="0" fontId="8" fillId="2" borderId="12" xfId="11" quotePrefix="1" applyNumberFormat="1" applyFont="1" applyProtection="1">
      <alignment horizontal="left" vertical="top" wrapText="1"/>
    </xf>
    <xf numFmtId="4" fontId="8" fillId="2" borderId="12" xfId="12" applyNumberFormat="1" applyFont="1" applyProtection="1">
      <alignment horizontal="right" vertical="top" wrapText="1" shrinkToFit="1"/>
    </xf>
    <xf numFmtId="4" fontId="8" fillId="2" borderId="13" xfId="13" applyNumberFormat="1" applyFont="1" applyProtection="1">
      <alignment horizontal="right" vertical="top" shrinkToFit="1"/>
    </xf>
    <xf numFmtId="0" fontId="8" fillId="5" borderId="23" xfId="29" applyNumberFormat="1" applyFont="1" applyProtection="1"/>
    <xf numFmtId="0" fontId="8" fillId="5" borderId="24" xfId="30" applyNumberFormat="1" applyFont="1" applyProtection="1"/>
    <xf numFmtId="4" fontId="8" fillId="5" borderId="24" xfId="31" applyNumberFormat="1" applyFont="1" applyProtection="1">
      <alignment horizontal="right" shrinkToFit="1"/>
    </xf>
    <xf numFmtId="4" fontId="8" fillId="5" borderId="25" xfId="32" applyNumberFormat="1" applyFont="1" applyProtection="1">
      <alignment horizontal="right" shrinkToFit="1"/>
    </xf>
    <xf numFmtId="0" fontId="10" fillId="0" borderId="0" xfId="0" applyFont="1" applyProtection="1">
      <protection locked="0"/>
    </xf>
    <xf numFmtId="49" fontId="8" fillId="0" borderId="4" xfId="3" applyNumberFormat="1" applyFont="1" applyProtection="1">
      <alignment horizontal="center" vertical="center" wrapText="1"/>
    </xf>
    <xf numFmtId="49" fontId="8" fillId="0" borderId="4" xfId="3" applyFont="1">
      <alignment horizontal="center" vertical="center" wrapText="1"/>
    </xf>
    <xf numFmtId="49" fontId="8" fillId="0" borderId="1" xfId="4" applyNumberFormat="1" applyFont="1" applyBorder="1" applyProtection="1">
      <alignment horizontal="center" vertical="center" wrapText="1"/>
    </xf>
    <xf numFmtId="49" fontId="8" fillId="0" borderId="18" xfId="4" applyNumberFormat="1" applyFont="1" applyBorder="1" applyProtection="1">
      <alignment horizontal="center" vertical="center" wrapText="1"/>
    </xf>
    <xf numFmtId="0" fontId="9" fillId="6" borderId="28" xfId="0" applyNumberFormat="1" applyFont="1" applyFill="1" applyBorder="1" applyAlignment="1">
      <alignment horizontal="center"/>
    </xf>
    <xf numFmtId="0" fontId="9" fillId="6" borderId="29" xfId="0" applyNumberFormat="1" applyFont="1" applyFill="1" applyBorder="1" applyAlignment="1">
      <alignment horizontal="center"/>
    </xf>
    <xf numFmtId="0" fontId="9" fillId="6" borderId="30" xfId="0" applyNumberFormat="1" applyFont="1" applyFill="1" applyBorder="1" applyAlignment="1">
      <alignment horizontal="center"/>
    </xf>
    <xf numFmtId="0" fontId="8" fillId="0" borderId="3" xfId="1" applyNumberFormat="1" applyFont="1" applyAlignment="1" applyProtection="1">
      <alignment horizontal="center" vertical="top" wrapText="1"/>
    </xf>
    <xf numFmtId="0" fontId="1" fillId="0" borderId="3" xfId="1" applyNumberFormat="1" applyProtection="1">
      <alignment horizontal="center" vertical="top" wrapText="1"/>
    </xf>
    <xf numFmtId="0" fontId="1" fillId="0" borderId="3" xfId="1">
      <alignment horizontal="center" vertical="top" wrapText="1"/>
    </xf>
    <xf numFmtId="0" fontId="2" fillId="0" borderId="3" xfId="2" applyNumberFormat="1" applyProtection="1">
      <alignment horizontal="right" vertical="top" wrapText="1"/>
    </xf>
    <xf numFmtId="0" fontId="2" fillId="0" borderId="3" xfId="2">
      <alignment horizontal="right" vertical="top" wrapText="1"/>
    </xf>
    <xf numFmtId="49" fontId="8" fillId="0" borderId="6" xfId="5" applyNumberFormat="1" applyFont="1" applyProtection="1">
      <alignment horizontal="center" vertical="center" wrapText="1"/>
    </xf>
    <xf numFmtId="49" fontId="8" fillId="0" borderId="6" xfId="5" applyFont="1">
      <alignment horizontal="center" vertical="center" wrapText="1"/>
    </xf>
    <xf numFmtId="49" fontId="8" fillId="0" borderId="2" xfId="4" applyNumberFormat="1" applyFont="1" applyBorder="1" applyProtection="1">
      <alignment horizontal="center" vertical="center" wrapText="1"/>
    </xf>
  </cellXfs>
  <cellStyles count="45">
    <cellStyle name="br" xfId="36"/>
    <cellStyle name="col" xfId="35"/>
    <cellStyle name="ex58" xfId="31"/>
    <cellStyle name="ex59" xfId="32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ex76" xfId="40"/>
    <cellStyle name="ex77" xfId="41"/>
    <cellStyle name="ex78" xfId="42"/>
    <cellStyle name="ex79" xfId="43"/>
    <cellStyle name="st57" xfId="2"/>
    <cellStyle name="style0" xfId="37"/>
    <cellStyle name="td" xfId="38"/>
    <cellStyle name="tr" xfId="34"/>
    <cellStyle name="xl_bot_header" xfId="8"/>
    <cellStyle name="xl_bot_left_header" xfId="7"/>
    <cellStyle name="xl_bot_right_header" xfId="9"/>
    <cellStyle name="xl_center_header" xfId="6"/>
    <cellStyle name="xl_header" xfId="1"/>
    <cellStyle name="xl_right_header" xfId="39"/>
    <cellStyle name="xl_top_header" xfId="4"/>
    <cellStyle name="xl_top_left_header" xfId="3"/>
    <cellStyle name="xl_top_right_header" xfId="5"/>
    <cellStyle name="xl_total_bot" xfId="33"/>
    <cellStyle name="xl_total_center" xfId="30"/>
    <cellStyle name="xl_total_left" xfId="29"/>
    <cellStyle name="xl_total_top" xfId="27"/>
    <cellStyle name="xl_total_top_left" xfId="26"/>
    <cellStyle name="xl_total_top_right" xfId="28"/>
    <cellStyle name="xl95" xfId="4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showGridLines="0" tabSelected="1" workbookViewId="0">
      <pane ySplit="6" topLeftCell="A151" activePane="bottomLeft" state="frozen"/>
      <selection pane="bottomLeft" activeCell="C172" sqref="C172"/>
    </sheetView>
  </sheetViews>
  <sheetFormatPr defaultRowHeight="15"/>
  <cols>
    <col min="1" max="1" width="20.7109375" style="1" customWidth="1"/>
    <col min="2" max="2" width="40.5703125" style="1" customWidth="1"/>
    <col min="3" max="3" width="13.140625" style="1" customWidth="1"/>
    <col min="4" max="4" width="13" style="1" customWidth="1"/>
    <col min="5" max="16384" width="9.140625" style="1"/>
  </cols>
  <sheetData>
    <row r="1" spans="1:4" ht="35.25" customHeight="1">
      <c r="A1" s="60" t="s">
        <v>311</v>
      </c>
      <c r="B1" s="60"/>
      <c r="C1" s="60"/>
      <c r="D1" s="60"/>
    </row>
    <row r="2" spans="1:4" ht="15.2" customHeight="1">
      <c r="A2" s="61"/>
      <c r="B2" s="62"/>
      <c r="C2" s="62"/>
      <c r="D2" s="62"/>
    </row>
    <row r="3" spans="1:4" ht="15.2" customHeight="1">
      <c r="A3" s="63" t="s">
        <v>0</v>
      </c>
      <c r="B3" s="64"/>
      <c r="C3" s="64"/>
      <c r="D3" s="64"/>
    </row>
    <row r="4" spans="1:4" ht="15.2" customHeight="1">
      <c r="A4" s="53" t="s">
        <v>1</v>
      </c>
      <c r="B4" s="55" t="s">
        <v>2</v>
      </c>
      <c r="C4" s="13" t="s">
        <v>3</v>
      </c>
      <c r="D4" s="65" t="s">
        <v>4</v>
      </c>
    </row>
    <row r="5" spans="1:4">
      <c r="A5" s="54"/>
      <c r="B5" s="67"/>
      <c r="C5" s="14" t="s">
        <v>5</v>
      </c>
      <c r="D5" s="66"/>
    </row>
    <row r="6" spans="1:4">
      <c r="A6" s="15" t="s">
        <v>6</v>
      </c>
      <c r="B6" s="16" t="s">
        <v>7</v>
      </c>
      <c r="C6" s="16" t="s">
        <v>8</v>
      </c>
      <c r="D6" s="17" t="s">
        <v>9</v>
      </c>
    </row>
    <row r="7" spans="1:4">
      <c r="A7" s="44" t="s">
        <v>10</v>
      </c>
      <c r="B7" s="45" t="s">
        <v>11</v>
      </c>
      <c r="C7" s="46">
        <v>337200310</v>
      </c>
      <c r="D7" s="47">
        <f>D8+D16+D21+D33+D36+D44+D49+D52+D60+D80</f>
        <v>171666160.17999998</v>
      </c>
    </row>
    <row r="8" spans="1:4">
      <c r="A8" s="18" t="s">
        <v>12</v>
      </c>
      <c r="B8" s="19" t="s">
        <v>13</v>
      </c>
      <c r="C8" s="20">
        <v>267807400</v>
      </c>
      <c r="D8" s="21">
        <v>129098443.31999999</v>
      </c>
    </row>
    <row r="9" spans="1:4">
      <c r="A9" s="22" t="s">
        <v>14</v>
      </c>
      <c r="B9" s="23" t="s">
        <v>15</v>
      </c>
      <c r="C9" s="24">
        <v>267807400</v>
      </c>
      <c r="D9" s="25">
        <v>129098443.31999999</v>
      </c>
    </row>
    <row r="10" spans="1:4" ht="76.5">
      <c r="A10" s="26" t="s">
        <v>16</v>
      </c>
      <c r="B10" s="27" t="s">
        <v>17</v>
      </c>
      <c r="C10" s="28">
        <v>263869400</v>
      </c>
      <c r="D10" s="29">
        <v>125053732.59999999</v>
      </c>
    </row>
    <row r="11" spans="1:4" ht="114.75">
      <c r="A11" s="26" t="s">
        <v>18</v>
      </c>
      <c r="B11" s="27" t="s">
        <v>19</v>
      </c>
      <c r="C11" s="28">
        <v>1090000</v>
      </c>
      <c r="D11" s="29">
        <v>922863.28</v>
      </c>
    </row>
    <row r="12" spans="1:4" ht="51">
      <c r="A12" s="26" t="s">
        <v>20</v>
      </c>
      <c r="B12" s="27" t="s">
        <v>21</v>
      </c>
      <c r="C12" s="28">
        <v>2768000</v>
      </c>
      <c r="D12" s="29">
        <v>3007728.99</v>
      </c>
    </row>
    <row r="13" spans="1:4" ht="102">
      <c r="A13" s="26" t="s">
        <v>22</v>
      </c>
      <c r="B13" s="27" t="s">
        <v>23</v>
      </c>
      <c r="C13" s="28">
        <v>80000</v>
      </c>
      <c r="D13" s="29">
        <v>106513.45</v>
      </c>
    </row>
    <row r="14" spans="1:4" ht="114.75">
      <c r="A14" s="26" t="s">
        <v>24</v>
      </c>
      <c r="B14" s="27" t="s">
        <v>25</v>
      </c>
      <c r="C14" s="28">
        <v>0</v>
      </c>
      <c r="D14" s="29">
        <v>7605</v>
      </c>
    </row>
    <row r="15" spans="1:4" ht="38.25">
      <c r="A15" s="18" t="s">
        <v>26</v>
      </c>
      <c r="B15" s="19" t="s">
        <v>27</v>
      </c>
      <c r="C15" s="20">
        <v>22439700</v>
      </c>
      <c r="D15" s="21">
        <v>10556550.640000001</v>
      </c>
    </row>
    <row r="16" spans="1:4" ht="38.25">
      <c r="A16" s="22" t="s">
        <v>28</v>
      </c>
      <c r="B16" s="23" t="s">
        <v>29</v>
      </c>
      <c r="C16" s="24">
        <v>22439700</v>
      </c>
      <c r="D16" s="25">
        <v>10556550.640000001</v>
      </c>
    </row>
    <row r="17" spans="1:4" ht="76.5">
      <c r="A17" s="26" t="s">
        <v>30</v>
      </c>
      <c r="B17" s="27" t="s">
        <v>31</v>
      </c>
      <c r="C17" s="28">
        <v>10303500</v>
      </c>
      <c r="D17" s="29">
        <v>4773728.62</v>
      </c>
    </row>
    <row r="18" spans="1:4" ht="89.25">
      <c r="A18" s="26" t="s">
        <v>32</v>
      </c>
      <c r="B18" s="27" t="s">
        <v>33</v>
      </c>
      <c r="C18" s="28">
        <v>58700</v>
      </c>
      <c r="D18" s="29">
        <v>35960.480000000003</v>
      </c>
    </row>
    <row r="19" spans="1:4" ht="76.5">
      <c r="A19" s="26" t="s">
        <v>34</v>
      </c>
      <c r="B19" s="27" t="s">
        <v>35</v>
      </c>
      <c r="C19" s="28">
        <v>12077500</v>
      </c>
      <c r="D19" s="29">
        <v>6637910.5899999999</v>
      </c>
    </row>
    <row r="20" spans="1:4" ht="76.5">
      <c r="A20" s="26" t="s">
        <v>36</v>
      </c>
      <c r="B20" s="27" t="s">
        <v>37</v>
      </c>
      <c r="C20" s="28">
        <v>0</v>
      </c>
      <c r="D20" s="29">
        <v>-891049.05</v>
      </c>
    </row>
    <row r="21" spans="1:4">
      <c r="A21" s="18" t="s">
        <v>38</v>
      </c>
      <c r="B21" s="19" t="s">
        <v>39</v>
      </c>
      <c r="C21" s="20">
        <v>24519900</v>
      </c>
      <c r="D21" s="21">
        <v>10911410.390000001</v>
      </c>
    </row>
    <row r="22" spans="1:4" ht="25.5">
      <c r="A22" s="22" t="s">
        <v>40</v>
      </c>
      <c r="B22" s="23" t="s">
        <v>41</v>
      </c>
      <c r="C22" s="24">
        <v>10983000</v>
      </c>
      <c r="D22" s="25">
        <v>14245828.109999999</v>
      </c>
    </row>
    <row r="23" spans="1:4" ht="38.25">
      <c r="A23" s="26" t="s">
        <v>42</v>
      </c>
      <c r="B23" s="27" t="s">
        <v>43</v>
      </c>
      <c r="C23" s="28">
        <v>5495000</v>
      </c>
      <c r="D23" s="29">
        <v>8321367.8399999999</v>
      </c>
    </row>
    <row r="24" spans="1:4" ht="51">
      <c r="A24" s="26" t="s">
        <v>44</v>
      </c>
      <c r="B24" s="27" t="s">
        <v>45</v>
      </c>
      <c r="C24" s="28">
        <v>5488000</v>
      </c>
      <c r="D24" s="29">
        <v>5924460.2699999996</v>
      </c>
    </row>
    <row r="25" spans="1:4" ht="25.5">
      <c r="A25" s="22" t="s">
        <v>46</v>
      </c>
      <c r="B25" s="23" t="s">
        <v>47</v>
      </c>
      <c r="C25" s="24">
        <v>1925000</v>
      </c>
      <c r="D25" s="25">
        <v>2134838</v>
      </c>
    </row>
    <row r="26" spans="1:4" ht="25.5">
      <c r="A26" s="26" t="s">
        <v>48</v>
      </c>
      <c r="B26" s="27" t="s">
        <v>47</v>
      </c>
      <c r="C26" s="28">
        <v>1925000</v>
      </c>
      <c r="D26" s="29">
        <v>2145569.0699999998</v>
      </c>
    </row>
    <row r="27" spans="1:4" ht="38.25">
      <c r="A27" s="26" t="s">
        <v>49</v>
      </c>
      <c r="B27" s="27" t="s">
        <v>50</v>
      </c>
      <c r="C27" s="28">
        <v>0</v>
      </c>
      <c r="D27" s="29">
        <v>-10731.07</v>
      </c>
    </row>
    <row r="28" spans="1:4">
      <c r="A28" s="22" t="s">
        <v>51</v>
      </c>
      <c r="B28" s="23" t="s">
        <v>52</v>
      </c>
      <c r="C28" s="24">
        <v>10791900</v>
      </c>
      <c r="D28" s="25">
        <v>-7115284.4299999997</v>
      </c>
    </row>
    <row r="29" spans="1:4">
      <c r="A29" s="26" t="s">
        <v>53</v>
      </c>
      <c r="B29" s="27" t="s">
        <v>52</v>
      </c>
      <c r="C29" s="28">
        <v>10791900</v>
      </c>
      <c r="D29" s="29">
        <v>-7103257.5</v>
      </c>
    </row>
    <row r="30" spans="1:4" ht="38.25">
      <c r="A30" s="26" t="s">
        <v>54</v>
      </c>
      <c r="B30" s="27" t="s">
        <v>55</v>
      </c>
      <c r="C30" s="28">
        <v>0</v>
      </c>
      <c r="D30" s="29">
        <v>-12026.93</v>
      </c>
    </row>
    <row r="31" spans="1:4" ht="25.5">
      <c r="A31" s="22" t="s">
        <v>56</v>
      </c>
      <c r="B31" s="23" t="s">
        <v>57</v>
      </c>
      <c r="C31" s="24">
        <v>820000</v>
      </c>
      <c r="D31" s="25">
        <v>1646028.71</v>
      </c>
    </row>
    <row r="32" spans="1:4" ht="51">
      <c r="A32" s="26" t="s">
        <v>58</v>
      </c>
      <c r="B32" s="27" t="s">
        <v>59</v>
      </c>
      <c r="C32" s="28">
        <v>820000</v>
      </c>
      <c r="D32" s="29">
        <v>1646028.71</v>
      </c>
    </row>
    <row r="33" spans="1:4">
      <c r="A33" s="18" t="s">
        <v>60</v>
      </c>
      <c r="B33" s="19" t="s">
        <v>61</v>
      </c>
      <c r="C33" s="20">
        <v>4000000</v>
      </c>
      <c r="D33" s="21">
        <v>1793237.34</v>
      </c>
    </row>
    <row r="34" spans="1:4" ht="38.25">
      <c r="A34" s="22" t="s">
        <v>62</v>
      </c>
      <c r="B34" s="23" t="s">
        <v>63</v>
      </c>
      <c r="C34" s="24">
        <v>4000000</v>
      </c>
      <c r="D34" s="25">
        <v>1793237.34</v>
      </c>
    </row>
    <row r="35" spans="1:4" ht="51">
      <c r="A35" s="26" t="s">
        <v>64</v>
      </c>
      <c r="B35" s="27" t="s">
        <v>65</v>
      </c>
      <c r="C35" s="28">
        <v>4000000</v>
      </c>
      <c r="D35" s="29">
        <v>1793237.34</v>
      </c>
    </row>
    <row r="36" spans="1:4" ht="51">
      <c r="A36" s="18" t="s">
        <v>66</v>
      </c>
      <c r="B36" s="19" t="s">
        <v>67</v>
      </c>
      <c r="C36" s="20">
        <v>12273300</v>
      </c>
      <c r="D36" s="21">
        <v>11510543.060000001</v>
      </c>
    </row>
    <row r="37" spans="1:4" ht="102">
      <c r="A37" s="22" t="s">
        <v>68</v>
      </c>
      <c r="B37" s="23" t="s">
        <v>69</v>
      </c>
      <c r="C37" s="24">
        <v>12183300</v>
      </c>
      <c r="D37" s="25">
        <v>11507930.01</v>
      </c>
    </row>
    <row r="38" spans="1:4" ht="76.5">
      <c r="A38" s="26" t="s">
        <v>70</v>
      </c>
      <c r="B38" s="27" t="s">
        <v>71</v>
      </c>
      <c r="C38" s="28">
        <v>7500000</v>
      </c>
      <c r="D38" s="29">
        <v>3864529.17</v>
      </c>
    </row>
    <row r="39" spans="1:4" ht="89.25">
      <c r="A39" s="26" t="s">
        <v>72</v>
      </c>
      <c r="B39" s="27" t="s">
        <v>73</v>
      </c>
      <c r="C39" s="28">
        <v>3300</v>
      </c>
      <c r="D39" s="29">
        <v>12048.73</v>
      </c>
    </row>
    <row r="40" spans="1:4" ht="102">
      <c r="A40" s="26" t="s">
        <v>74</v>
      </c>
      <c r="B40" s="27" t="s">
        <v>75</v>
      </c>
      <c r="C40" s="28">
        <v>180000</v>
      </c>
      <c r="D40" s="29">
        <v>104706.29</v>
      </c>
    </row>
    <row r="41" spans="1:4" ht="51">
      <c r="A41" s="26" t="s">
        <v>76</v>
      </c>
      <c r="B41" s="27" t="s">
        <v>77</v>
      </c>
      <c r="C41" s="28">
        <v>4500000</v>
      </c>
      <c r="D41" s="29">
        <v>7526645.8200000003</v>
      </c>
    </row>
    <row r="42" spans="1:4" ht="89.25">
      <c r="A42" s="22" t="s">
        <v>78</v>
      </c>
      <c r="B42" s="23" t="s">
        <v>79</v>
      </c>
      <c r="C42" s="24">
        <v>90000</v>
      </c>
      <c r="D42" s="25">
        <v>2613.0500000000002</v>
      </c>
    </row>
    <row r="43" spans="1:4" ht="89.25">
      <c r="A43" s="26" t="s">
        <v>80</v>
      </c>
      <c r="B43" s="27" t="s">
        <v>81</v>
      </c>
      <c r="C43" s="28">
        <v>90000</v>
      </c>
      <c r="D43" s="29">
        <v>2613.0500000000002</v>
      </c>
    </row>
    <row r="44" spans="1:4" ht="25.5">
      <c r="A44" s="18" t="s">
        <v>82</v>
      </c>
      <c r="B44" s="19" t="s">
        <v>83</v>
      </c>
      <c r="C44" s="20">
        <v>479500</v>
      </c>
      <c r="D44" s="21">
        <v>260458.13</v>
      </c>
    </row>
    <row r="45" spans="1:4" ht="25.5">
      <c r="A45" s="22" t="s">
        <v>84</v>
      </c>
      <c r="B45" s="23" t="s">
        <v>85</v>
      </c>
      <c r="C45" s="24">
        <v>479500</v>
      </c>
      <c r="D45" s="25">
        <v>260458.13</v>
      </c>
    </row>
    <row r="46" spans="1:4" ht="38.25">
      <c r="A46" s="26" t="s">
        <v>86</v>
      </c>
      <c r="B46" s="27" t="s">
        <v>87</v>
      </c>
      <c r="C46" s="28">
        <v>254800</v>
      </c>
      <c r="D46" s="29">
        <v>125204.57</v>
      </c>
    </row>
    <row r="47" spans="1:4" ht="25.5">
      <c r="A47" s="26" t="s">
        <v>88</v>
      </c>
      <c r="B47" s="27" t="s">
        <v>89</v>
      </c>
      <c r="C47" s="28">
        <v>176800</v>
      </c>
      <c r="D47" s="29">
        <v>52072.37</v>
      </c>
    </row>
    <row r="48" spans="1:4" ht="25.5">
      <c r="A48" s="26" t="s">
        <v>90</v>
      </c>
      <c r="B48" s="27" t="s">
        <v>91</v>
      </c>
      <c r="C48" s="28">
        <v>47900</v>
      </c>
      <c r="D48" s="29">
        <v>83181.19</v>
      </c>
    </row>
    <row r="49" spans="1:4" ht="38.25">
      <c r="A49" s="18" t="s">
        <v>92</v>
      </c>
      <c r="B49" s="19" t="s">
        <v>93</v>
      </c>
      <c r="C49" s="20">
        <v>426210</v>
      </c>
      <c r="D49" s="21">
        <v>481805.33</v>
      </c>
    </row>
    <row r="50" spans="1:4">
      <c r="A50" s="22" t="s">
        <v>94</v>
      </c>
      <c r="B50" s="23" t="s">
        <v>95</v>
      </c>
      <c r="C50" s="24">
        <v>426210</v>
      </c>
      <c r="D50" s="25">
        <v>481805.33</v>
      </c>
    </row>
    <row r="51" spans="1:4" ht="25.5">
      <c r="A51" s="26" t="s">
        <v>96</v>
      </c>
      <c r="B51" s="27" t="s">
        <v>97</v>
      </c>
      <c r="C51" s="28">
        <v>426210</v>
      </c>
      <c r="D51" s="29">
        <v>481805.33</v>
      </c>
    </row>
    <row r="52" spans="1:4" ht="25.5">
      <c r="A52" s="18" t="s">
        <v>98</v>
      </c>
      <c r="B52" s="19" t="s">
        <v>99</v>
      </c>
      <c r="C52" s="20">
        <v>3600000</v>
      </c>
      <c r="D52" s="21">
        <v>4740977.6500000004</v>
      </c>
    </row>
    <row r="53" spans="1:4" ht="102">
      <c r="A53" s="22" t="s">
        <v>100</v>
      </c>
      <c r="B53" s="23" t="s">
        <v>101</v>
      </c>
      <c r="C53" s="24">
        <v>0</v>
      </c>
      <c r="D53" s="25">
        <v>965055.03</v>
      </c>
    </row>
    <row r="54" spans="1:4" ht="102">
      <c r="A54" s="26" t="s">
        <v>102</v>
      </c>
      <c r="B54" s="27" t="s">
        <v>103</v>
      </c>
      <c r="C54" s="28">
        <v>0</v>
      </c>
      <c r="D54" s="29">
        <v>965055.03</v>
      </c>
    </row>
    <row r="55" spans="1:4" ht="38.25">
      <c r="A55" s="22" t="s">
        <v>104</v>
      </c>
      <c r="B55" s="23" t="s">
        <v>105</v>
      </c>
      <c r="C55" s="24">
        <v>3000000</v>
      </c>
      <c r="D55" s="25">
        <v>1853112.38</v>
      </c>
    </row>
    <row r="56" spans="1:4" ht="38.25">
      <c r="A56" s="26" t="s">
        <v>106</v>
      </c>
      <c r="B56" s="27" t="s">
        <v>107</v>
      </c>
      <c r="C56" s="28">
        <v>3000000</v>
      </c>
      <c r="D56" s="29">
        <v>1853112.38</v>
      </c>
    </row>
    <row r="57" spans="1:4" ht="89.25">
      <c r="A57" s="22" t="s">
        <v>108</v>
      </c>
      <c r="B57" s="23" t="s">
        <v>109</v>
      </c>
      <c r="C57" s="24">
        <v>600000</v>
      </c>
      <c r="D57" s="25">
        <v>1922810.24</v>
      </c>
    </row>
    <row r="58" spans="1:4" ht="76.5">
      <c r="A58" s="26" t="s">
        <v>110</v>
      </c>
      <c r="B58" s="27" t="s">
        <v>111</v>
      </c>
      <c r="C58" s="28">
        <v>600000</v>
      </c>
      <c r="D58" s="29">
        <v>578968</v>
      </c>
    </row>
    <row r="59" spans="1:4" ht="76.5">
      <c r="A59" s="26" t="s">
        <v>112</v>
      </c>
      <c r="B59" s="27" t="s">
        <v>113</v>
      </c>
      <c r="C59" s="28">
        <v>0</v>
      </c>
      <c r="D59" s="29">
        <v>1343842.24</v>
      </c>
    </row>
    <row r="60" spans="1:4" ht="25.5">
      <c r="A60" s="18" t="s">
        <v>114</v>
      </c>
      <c r="B60" s="19" t="s">
        <v>115</v>
      </c>
      <c r="C60" s="20">
        <v>1654300</v>
      </c>
      <c r="D60" s="21">
        <v>1608253.37</v>
      </c>
    </row>
    <row r="61" spans="1:4" ht="38.25">
      <c r="A61" s="22" t="s">
        <v>116</v>
      </c>
      <c r="B61" s="23" t="s">
        <v>117</v>
      </c>
      <c r="C61" s="24">
        <v>19300</v>
      </c>
      <c r="D61" s="25">
        <v>1246213.56</v>
      </c>
    </row>
    <row r="62" spans="1:4" ht="63.75">
      <c r="A62" s="26" t="s">
        <v>118</v>
      </c>
      <c r="B62" s="27" t="s">
        <v>119</v>
      </c>
      <c r="C62" s="28">
        <v>600</v>
      </c>
      <c r="D62" s="29">
        <v>38974.07</v>
      </c>
    </row>
    <row r="63" spans="1:4" ht="89.25">
      <c r="A63" s="26" t="s">
        <v>120</v>
      </c>
      <c r="B63" s="27" t="s">
        <v>121</v>
      </c>
      <c r="C63" s="28">
        <v>4500</v>
      </c>
      <c r="D63" s="29">
        <v>267507.17</v>
      </c>
    </row>
    <row r="64" spans="1:4" ht="63.75">
      <c r="A64" s="26" t="s">
        <v>122</v>
      </c>
      <c r="B64" s="27" t="s">
        <v>123</v>
      </c>
      <c r="C64" s="28">
        <v>2200</v>
      </c>
      <c r="D64" s="29">
        <v>43306.080000000002</v>
      </c>
    </row>
    <row r="65" spans="1:4" ht="76.5">
      <c r="A65" s="26" t="s">
        <v>124</v>
      </c>
      <c r="B65" s="27" t="s">
        <v>125</v>
      </c>
      <c r="C65" s="28">
        <v>0</v>
      </c>
      <c r="D65" s="29">
        <v>506000</v>
      </c>
    </row>
    <row r="66" spans="1:4" ht="63.75">
      <c r="A66" s="26" t="s">
        <v>126</v>
      </c>
      <c r="B66" s="27" t="s">
        <v>127</v>
      </c>
      <c r="C66" s="28">
        <v>0</v>
      </c>
      <c r="D66" s="29">
        <v>6000</v>
      </c>
    </row>
    <row r="67" spans="1:4" ht="63.75">
      <c r="A67" s="26" t="s">
        <v>128</v>
      </c>
      <c r="B67" s="27" t="s">
        <v>129</v>
      </c>
      <c r="C67" s="28">
        <v>0</v>
      </c>
      <c r="D67" s="29">
        <v>18000</v>
      </c>
    </row>
    <row r="68" spans="1:4" ht="76.5">
      <c r="A68" s="26" t="s">
        <v>130</v>
      </c>
      <c r="B68" s="27" t="s">
        <v>131</v>
      </c>
      <c r="C68" s="28">
        <v>0</v>
      </c>
      <c r="D68" s="29">
        <v>78723.25</v>
      </c>
    </row>
    <row r="69" spans="1:4" ht="76.5">
      <c r="A69" s="26" t="s">
        <v>132</v>
      </c>
      <c r="B69" s="27" t="s">
        <v>133</v>
      </c>
      <c r="C69" s="28">
        <v>0</v>
      </c>
      <c r="D69" s="29">
        <v>37690.25</v>
      </c>
    </row>
    <row r="70" spans="1:4" ht="76.5">
      <c r="A70" s="26" t="s">
        <v>134</v>
      </c>
      <c r="B70" s="27" t="s">
        <v>135</v>
      </c>
      <c r="C70" s="28">
        <v>0</v>
      </c>
      <c r="D70" s="29">
        <v>4264.62</v>
      </c>
    </row>
    <row r="71" spans="1:4" ht="63.75">
      <c r="A71" s="26" t="s">
        <v>136</v>
      </c>
      <c r="B71" s="27" t="s">
        <v>137</v>
      </c>
      <c r="C71" s="28">
        <v>1000</v>
      </c>
      <c r="D71" s="29">
        <v>72881.350000000006</v>
      </c>
    </row>
    <row r="72" spans="1:4" ht="76.5">
      <c r="A72" s="26" t="s">
        <v>138</v>
      </c>
      <c r="B72" s="27" t="s">
        <v>139</v>
      </c>
      <c r="C72" s="28">
        <v>11000</v>
      </c>
      <c r="D72" s="29">
        <v>172866.77</v>
      </c>
    </row>
    <row r="73" spans="1:4" ht="127.5">
      <c r="A73" s="22" t="s">
        <v>140</v>
      </c>
      <c r="B73" s="23" t="s">
        <v>141</v>
      </c>
      <c r="C73" s="24">
        <v>0</v>
      </c>
      <c r="D73" s="25">
        <v>4867.37</v>
      </c>
    </row>
    <row r="74" spans="1:4" ht="63.75">
      <c r="A74" s="26" t="s">
        <v>142</v>
      </c>
      <c r="B74" s="27" t="s">
        <v>143</v>
      </c>
      <c r="C74" s="28">
        <v>0</v>
      </c>
      <c r="D74" s="29">
        <v>4867.37</v>
      </c>
    </row>
    <row r="75" spans="1:4" ht="25.5">
      <c r="A75" s="22" t="s">
        <v>144</v>
      </c>
      <c r="B75" s="23" t="s">
        <v>145</v>
      </c>
      <c r="C75" s="24">
        <v>1635000</v>
      </c>
      <c r="D75" s="25">
        <v>281146.44</v>
      </c>
    </row>
    <row r="76" spans="1:4" ht="51">
      <c r="A76" s="26" t="s">
        <v>146</v>
      </c>
      <c r="B76" s="27" t="s">
        <v>147</v>
      </c>
      <c r="C76" s="28">
        <v>0</v>
      </c>
      <c r="D76" s="29">
        <v>18530.62</v>
      </c>
    </row>
    <row r="77" spans="1:4" ht="76.5">
      <c r="A77" s="26" t="s">
        <v>148</v>
      </c>
      <c r="B77" s="27" t="s">
        <v>149</v>
      </c>
      <c r="C77" s="28">
        <v>1635000</v>
      </c>
      <c r="D77" s="29">
        <v>262615.82</v>
      </c>
    </row>
    <row r="78" spans="1:4" ht="25.5">
      <c r="A78" s="22" t="s">
        <v>150</v>
      </c>
      <c r="B78" s="23" t="s">
        <v>151</v>
      </c>
      <c r="C78" s="24">
        <v>0</v>
      </c>
      <c r="D78" s="25">
        <v>76026</v>
      </c>
    </row>
    <row r="79" spans="1:4" ht="127.5">
      <c r="A79" s="26" t="s">
        <v>152</v>
      </c>
      <c r="B79" s="27" t="s">
        <v>153</v>
      </c>
      <c r="C79" s="28">
        <v>0</v>
      </c>
      <c r="D79" s="29">
        <v>76026</v>
      </c>
    </row>
    <row r="80" spans="1:4">
      <c r="A80" s="18" t="s">
        <v>154</v>
      </c>
      <c r="B80" s="19" t="s">
        <v>155</v>
      </c>
      <c r="C80" s="20">
        <v>0</v>
      </c>
      <c r="D80" s="21">
        <f>D81+D83</f>
        <v>704480.95</v>
      </c>
    </row>
    <row r="81" spans="1:5">
      <c r="A81" s="22" t="s">
        <v>156</v>
      </c>
      <c r="B81" s="23" t="s">
        <v>157</v>
      </c>
      <c r="C81" s="24">
        <v>0</v>
      </c>
      <c r="D81" s="25">
        <f>D82</f>
        <v>48230.13</v>
      </c>
    </row>
    <row r="82" spans="1:5" ht="25.5">
      <c r="A82" s="26" t="s">
        <v>158</v>
      </c>
      <c r="B82" s="27" t="s">
        <v>159</v>
      </c>
      <c r="C82" s="28">
        <v>0</v>
      </c>
      <c r="D82" s="29">
        <v>48230.13</v>
      </c>
      <c r="E82" s="2"/>
    </row>
    <row r="83" spans="1:5">
      <c r="A83" s="22" t="s">
        <v>160</v>
      </c>
      <c r="B83" s="23" t="s">
        <v>161</v>
      </c>
      <c r="C83" s="24">
        <v>0</v>
      </c>
      <c r="D83" s="25">
        <v>656250.81999999995</v>
      </c>
    </row>
    <row r="84" spans="1:5" ht="25.5">
      <c r="A84" s="26" t="s">
        <v>162</v>
      </c>
      <c r="B84" s="27" t="s">
        <v>163</v>
      </c>
      <c r="C84" s="28">
        <v>0</v>
      </c>
      <c r="D84" s="29">
        <v>656250.81999999995</v>
      </c>
    </row>
    <row r="85" spans="1:5">
      <c r="A85" s="44" t="s">
        <v>164</v>
      </c>
      <c r="B85" s="45" t="s">
        <v>165</v>
      </c>
      <c r="C85" s="46">
        <v>1102100444.75</v>
      </c>
      <c r="D85" s="47">
        <f>D86+D110+D114+D117</f>
        <v>552858488.8599999</v>
      </c>
    </row>
    <row r="86" spans="1:5" ht="38.25">
      <c r="A86" s="18" t="s">
        <v>166</v>
      </c>
      <c r="B86" s="19" t="s">
        <v>167</v>
      </c>
      <c r="C86" s="20">
        <v>1099139544.75</v>
      </c>
      <c r="D86" s="21">
        <v>550318398.55999994</v>
      </c>
    </row>
    <row r="87" spans="1:5" ht="25.5">
      <c r="A87" s="22" t="s">
        <v>168</v>
      </c>
      <c r="B87" s="23" t="s">
        <v>169</v>
      </c>
      <c r="C87" s="24">
        <v>95135900</v>
      </c>
      <c r="D87" s="25">
        <v>47567950.020000003</v>
      </c>
    </row>
    <row r="88" spans="1:5" ht="25.5">
      <c r="A88" s="26" t="s">
        <v>170</v>
      </c>
      <c r="B88" s="27" t="s">
        <v>171</v>
      </c>
      <c r="C88" s="28">
        <v>49843400</v>
      </c>
      <c r="D88" s="29">
        <v>24921700.02</v>
      </c>
    </row>
    <row r="89" spans="1:5" ht="25.5">
      <c r="A89" s="26" t="s">
        <v>172</v>
      </c>
      <c r="B89" s="27" t="s">
        <v>173</v>
      </c>
      <c r="C89" s="28">
        <v>45292500</v>
      </c>
      <c r="D89" s="29">
        <v>22646250</v>
      </c>
    </row>
    <row r="90" spans="1:5" ht="38.25">
      <c r="A90" s="22" t="s">
        <v>174</v>
      </c>
      <c r="B90" s="23" t="s">
        <v>175</v>
      </c>
      <c r="C90" s="24">
        <v>264576558.75</v>
      </c>
      <c r="D90" s="25">
        <v>99970103.150000006</v>
      </c>
    </row>
    <row r="91" spans="1:5" ht="127.5">
      <c r="A91" s="26" t="s">
        <v>176</v>
      </c>
      <c r="B91" s="27" t="s">
        <v>177</v>
      </c>
      <c r="C91" s="28">
        <v>67022442.520000003</v>
      </c>
      <c r="D91" s="29">
        <v>2125733.2000000002</v>
      </c>
    </row>
    <row r="92" spans="1:5" ht="102">
      <c r="A92" s="26" t="s">
        <v>178</v>
      </c>
      <c r="B92" s="27" t="s">
        <v>179</v>
      </c>
      <c r="C92" s="28">
        <v>2215680.91</v>
      </c>
      <c r="D92" s="29">
        <v>89504.55</v>
      </c>
    </row>
    <row r="93" spans="1:5" ht="63.75">
      <c r="A93" s="26" t="s">
        <v>180</v>
      </c>
      <c r="B93" s="27" t="s">
        <v>181</v>
      </c>
      <c r="C93" s="28">
        <v>14801700</v>
      </c>
      <c r="D93" s="29">
        <v>8001700</v>
      </c>
    </row>
    <row r="94" spans="1:5" ht="51">
      <c r="A94" s="26" t="s">
        <v>182</v>
      </c>
      <c r="B94" s="27" t="s">
        <v>183</v>
      </c>
      <c r="C94" s="28">
        <v>814333.56</v>
      </c>
      <c r="D94" s="29">
        <v>814333.56</v>
      </c>
    </row>
    <row r="95" spans="1:5" ht="38.25">
      <c r="A95" s="26" t="s">
        <v>184</v>
      </c>
      <c r="B95" s="27" t="s">
        <v>185</v>
      </c>
      <c r="C95" s="28">
        <v>785992.29</v>
      </c>
      <c r="D95" s="29">
        <v>785992.29</v>
      </c>
    </row>
    <row r="96" spans="1:5" ht="25.5">
      <c r="A96" s="26" t="s">
        <v>186</v>
      </c>
      <c r="B96" s="27" t="s">
        <v>187</v>
      </c>
      <c r="C96" s="28">
        <v>27327609.140000001</v>
      </c>
      <c r="D96" s="29">
        <v>2769166.1</v>
      </c>
    </row>
    <row r="97" spans="1:4">
      <c r="A97" s="26" t="s">
        <v>188</v>
      </c>
      <c r="B97" s="27" t="s">
        <v>189</v>
      </c>
      <c r="C97" s="28">
        <v>151608800.33000001</v>
      </c>
      <c r="D97" s="29">
        <v>85383673.450000003</v>
      </c>
    </row>
    <row r="98" spans="1:4" ht="25.5">
      <c r="A98" s="22" t="s">
        <v>190</v>
      </c>
      <c r="B98" s="23" t="s">
        <v>191</v>
      </c>
      <c r="C98" s="24">
        <v>714943434</v>
      </c>
      <c r="D98" s="25">
        <v>385904732.5</v>
      </c>
    </row>
    <row r="99" spans="1:4" ht="38.25">
      <c r="A99" s="26" t="s">
        <v>192</v>
      </c>
      <c r="B99" s="27" t="s">
        <v>193</v>
      </c>
      <c r="C99" s="28">
        <v>42797403</v>
      </c>
      <c r="D99" s="29">
        <v>19262841.399999999</v>
      </c>
    </row>
    <row r="100" spans="1:4" ht="76.5">
      <c r="A100" s="26" t="s">
        <v>194</v>
      </c>
      <c r="B100" s="27" t="s">
        <v>195</v>
      </c>
      <c r="C100" s="28">
        <v>9139900</v>
      </c>
      <c r="D100" s="29">
        <v>4779900</v>
      </c>
    </row>
    <row r="101" spans="1:4" ht="76.5">
      <c r="A101" s="26" t="s">
        <v>196</v>
      </c>
      <c r="B101" s="27" t="s">
        <v>197</v>
      </c>
      <c r="C101" s="28">
        <v>11956485</v>
      </c>
      <c r="D101" s="29">
        <v>6571191.0999999996</v>
      </c>
    </row>
    <row r="102" spans="1:4" ht="63.75">
      <c r="A102" s="26" t="s">
        <v>198</v>
      </c>
      <c r="B102" s="27" t="s">
        <v>199</v>
      </c>
      <c r="C102" s="28">
        <v>2018</v>
      </c>
      <c r="D102" s="29">
        <v>0</v>
      </c>
    </row>
    <row r="103" spans="1:4" ht="63.75">
      <c r="A103" s="26" t="s">
        <v>200</v>
      </c>
      <c r="B103" s="27" t="s">
        <v>201</v>
      </c>
      <c r="C103" s="28">
        <v>857034</v>
      </c>
      <c r="D103" s="29">
        <v>0</v>
      </c>
    </row>
    <row r="104" spans="1:4" ht="76.5">
      <c r="A104" s="26" t="s">
        <v>202</v>
      </c>
      <c r="B104" s="27" t="s">
        <v>203</v>
      </c>
      <c r="C104" s="28">
        <v>857034</v>
      </c>
      <c r="D104" s="29">
        <v>0</v>
      </c>
    </row>
    <row r="105" spans="1:4" ht="25.5">
      <c r="A105" s="26" t="s">
        <v>204</v>
      </c>
      <c r="B105" s="27" t="s">
        <v>205</v>
      </c>
      <c r="C105" s="28">
        <v>401260</v>
      </c>
      <c r="D105" s="29">
        <v>0</v>
      </c>
    </row>
    <row r="106" spans="1:4">
      <c r="A106" s="26" t="s">
        <v>206</v>
      </c>
      <c r="B106" s="27" t="s">
        <v>207</v>
      </c>
      <c r="C106" s="28">
        <v>648932300</v>
      </c>
      <c r="D106" s="29">
        <v>355290800</v>
      </c>
    </row>
    <row r="107" spans="1:4">
      <c r="A107" s="22" t="s">
        <v>208</v>
      </c>
      <c r="B107" s="23" t="s">
        <v>209</v>
      </c>
      <c r="C107" s="24">
        <v>24483652</v>
      </c>
      <c r="D107" s="25">
        <v>16875612.890000001</v>
      </c>
    </row>
    <row r="108" spans="1:4" ht="63.75">
      <c r="A108" s="26" t="s">
        <v>210</v>
      </c>
      <c r="B108" s="27" t="s">
        <v>211</v>
      </c>
      <c r="C108" s="28">
        <v>602752</v>
      </c>
      <c r="D108" s="29">
        <v>325612.89</v>
      </c>
    </row>
    <row r="109" spans="1:4" ht="76.5">
      <c r="A109" s="26" t="s">
        <v>212</v>
      </c>
      <c r="B109" s="27" t="s">
        <v>213</v>
      </c>
      <c r="C109" s="28">
        <v>23880900</v>
      </c>
      <c r="D109" s="29">
        <v>16550000</v>
      </c>
    </row>
    <row r="110" spans="1:4">
      <c r="A110" s="18" t="s">
        <v>214</v>
      </c>
      <c r="B110" s="19" t="s">
        <v>215</v>
      </c>
      <c r="C110" s="20">
        <v>2960900</v>
      </c>
      <c r="D110" s="21">
        <v>2960900</v>
      </c>
    </row>
    <row r="111" spans="1:4" ht="25.5">
      <c r="A111" s="22" t="s">
        <v>216</v>
      </c>
      <c r="B111" s="23" t="s">
        <v>217</v>
      </c>
      <c r="C111" s="24">
        <v>2960900</v>
      </c>
      <c r="D111" s="25">
        <v>2960900</v>
      </c>
    </row>
    <row r="112" spans="1:4" ht="76.5">
      <c r="A112" s="26" t="s">
        <v>218</v>
      </c>
      <c r="B112" s="27" t="s">
        <v>219</v>
      </c>
      <c r="C112" s="28">
        <v>1700</v>
      </c>
      <c r="D112" s="29">
        <v>1700</v>
      </c>
    </row>
    <row r="113" spans="1:4" ht="25.5">
      <c r="A113" s="26" t="s">
        <v>220</v>
      </c>
      <c r="B113" s="27" t="s">
        <v>217</v>
      </c>
      <c r="C113" s="28">
        <v>2959200</v>
      </c>
      <c r="D113" s="29">
        <v>2959200</v>
      </c>
    </row>
    <row r="114" spans="1:4" ht="76.5">
      <c r="A114" s="18" t="s">
        <v>221</v>
      </c>
      <c r="B114" s="19" t="s">
        <v>222</v>
      </c>
      <c r="C114" s="20">
        <v>0</v>
      </c>
      <c r="D114" s="21">
        <v>443583.43</v>
      </c>
    </row>
    <row r="115" spans="1:4" ht="102">
      <c r="A115" s="22" t="s">
        <v>223</v>
      </c>
      <c r="B115" s="23" t="s">
        <v>224</v>
      </c>
      <c r="C115" s="24">
        <v>0</v>
      </c>
      <c r="D115" s="25">
        <v>443583.43</v>
      </c>
    </row>
    <row r="116" spans="1:4" ht="89.25">
      <c r="A116" s="26" t="s">
        <v>225</v>
      </c>
      <c r="B116" s="27" t="s">
        <v>226</v>
      </c>
      <c r="C116" s="28">
        <v>0</v>
      </c>
      <c r="D116" s="29">
        <v>443583.43</v>
      </c>
    </row>
    <row r="117" spans="1:4" ht="51">
      <c r="A117" s="18" t="s">
        <v>227</v>
      </c>
      <c r="B117" s="19" t="s">
        <v>228</v>
      </c>
      <c r="C117" s="20">
        <v>0</v>
      </c>
      <c r="D117" s="21">
        <v>-864393.13</v>
      </c>
    </row>
    <row r="118" spans="1:4" ht="51">
      <c r="A118" s="22" t="s">
        <v>229</v>
      </c>
      <c r="B118" s="23" t="s">
        <v>230</v>
      </c>
      <c r="C118" s="24">
        <v>0</v>
      </c>
      <c r="D118" s="25">
        <v>-864393.13</v>
      </c>
    </row>
    <row r="119" spans="1:4" ht="51">
      <c r="A119" s="26" t="s">
        <v>231</v>
      </c>
      <c r="B119" s="27" t="s">
        <v>232</v>
      </c>
      <c r="C119" s="28">
        <v>0</v>
      </c>
      <c r="D119" s="29">
        <v>-864393.13</v>
      </c>
    </row>
    <row r="120" spans="1:4">
      <c r="A120" s="30"/>
      <c r="B120" s="31"/>
      <c r="C120" s="31"/>
      <c r="D120" s="32"/>
    </row>
    <row r="121" spans="1:4">
      <c r="A121" s="48" t="s">
        <v>233</v>
      </c>
      <c r="B121" s="49"/>
      <c r="C121" s="50">
        <v>1439300754.75</v>
      </c>
      <c r="D121" s="51">
        <f>D85+D7</f>
        <v>724524649.03999984</v>
      </c>
    </row>
    <row r="122" spans="1:4">
      <c r="A122" s="33"/>
      <c r="B122" s="33"/>
      <c r="C122" s="33"/>
      <c r="D122" s="33"/>
    </row>
    <row r="123" spans="1:4" ht="38.25">
      <c r="A123" s="53" t="s">
        <v>234</v>
      </c>
      <c r="B123" s="55" t="s">
        <v>235</v>
      </c>
      <c r="C123" s="13" t="s">
        <v>236</v>
      </c>
      <c r="D123" s="34" t="s">
        <v>237</v>
      </c>
    </row>
    <row r="124" spans="1:4" ht="25.5">
      <c r="A124" s="54"/>
      <c r="B124" s="56"/>
      <c r="C124" s="14" t="s">
        <v>5</v>
      </c>
      <c r="D124" s="35" t="s">
        <v>238</v>
      </c>
    </row>
    <row r="125" spans="1:4">
      <c r="A125" s="15" t="s">
        <v>6</v>
      </c>
      <c r="B125" s="16" t="s">
        <v>7</v>
      </c>
      <c r="C125" s="16" t="s">
        <v>8</v>
      </c>
      <c r="D125" s="17" t="s">
        <v>9</v>
      </c>
    </row>
    <row r="126" spans="1:4">
      <c r="A126" s="36" t="s">
        <v>239</v>
      </c>
      <c r="B126" s="37" t="s">
        <v>240</v>
      </c>
      <c r="C126" s="38">
        <v>134631611.65000001</v>
      </c>
      <c r="D126" s="39">
        <v>56629030.700000003</v>
      </c>
    </row>
    <row r="127" spans="1:4" ht="38.25">
      <c r="A127" s="40" t="s">
        <v>241</v>
      </c>
      <c r="B127" s="41" t="s">
        <v>242</v>
      </c>
      <c r="C127" s="42">
        <v>3818432.32</v>
      </c>
      <c r="D127" s="43">
        <v>1796780.52</v>
      </c>
    </row>
    <row r="128" spans="1:4" ht="51">
      <c r="A128" s="40" t="s">
        <v>243</v>
      </c>
      <c r="B128" s="41" t="s">
        <v>244</v>
      </c>
      <c r="C128" s="42">
        <v>150000</v>
      </c>
      <c r="D128" s="43">
        <v>48850.22</v>
      </c>
    </row>
    <row r="129" spans="1:4" ht="51">
      <c r="A129" s="40" t="s">
        <v>245</v>
      </c>
      <c r="B129" s="41" t="s">
        <v>246</v>
      </c>
      <c r="C129" s="42">
        <v>76463669.670000002</v>
      </c>
      <c r="D129" s="43">
        <v>37287827.770000003</v>
      </c>
    </row>
    <row r="130" spans="1:4">
      <c r="A130" s="40" t="s">
        <v>247</v>
      </c>
      <c r="B130" s="41" t="s">
        <v>248</v>
      </c>
      <c r="C130" s="42">
        <v>2018</v>
      </c>
      <c r="D130" s="43">
        <v>0</v>
      </c>
    </row>
    <row r="131" spans="1:4" ht="38.25">
      <c r="A131" s="40" t="s">
        <v>249</v>
      </c>
      <c r="B131" s="41" t="s">
        <v>250</v>
      </c>
      <c r="C131" s="42">
        <v>16634852</v>
      </c>
      <c r="D131" s="43">
        <v>8612047.2400000002</v>
      </c>
    </row>
    <row r="132" spans="1:4">
      <c r="A132" s="40" t="s">
        <v>251</v>
      </c>
      <c r="B132" s="41" t="s">
        <v>252</v>
      </c>
      <c r="C132" s="42">
        <v>498992</v>
      </c>
      <c r="D132" s="43">
        <v>0</v>
      </c>
    </row>
    <row r="133" spans="1:4">
      <c r="A133" s="40" t="s">
        <v>253</v>
      </c>
      <c r="B133" s="41" t="s">
        <v>254</v>
      </c>
      <c r="C133" s="42">
        <v>37063647.659999996</v>
      </c>
      <c r="D133" s="43">
        <v>8883524.9499999993</v>
      </c>
    </row>
    <row r="134" spans="1:4" ht="25.5">
      <c r="A134" s="36" t="s">
        <v>255</v>
      </c>
      <c r="B134" s="37" t="s">
        <v>256</v>
      </c>
      <c r="C134" s="38">
        <v>338008</v>
      </c>
      <c r="D134" s="39">
        <v>112077</v>
      </c>
    </row>
    <row r="135" spans="1:4" ht="38.25">
      <c r="A135" s="40" t="s">
        <v>257</v>
      </c>
      <c r="B135" s="41" t="s">
        <v>258</v>
      </c>
      <c r="C135" s="42">
        <v>338008</v>
      </c>
      <c r="D135" s="43">
        <v>112077</v>
      </c>
    </row>
    <row r="136" spans="1:4">
      <c r="A136" s="36" t="s">
        <v>259</v>
      </c>
      <c r="B136" s="37" t="s">
        <v>260</v>
      </c>
      <c r="C136" s="38">
        <v>58069028.240000002</v>
      </c>
      <c r="D136" s="39">
        <v>29192356.359999999</v>
      </c>
    </row>
    <row r="137" spans="1:4">
      <c r="A137" s="40" t="s">
        <v>261</v>
      </c>
      <c r="B137" s="41" t="s">
        <v>262</v>
      </c>
      <c r="C137" s="42">
        <v>40313252.68</v>
      </c>
      <c r="D137" s="43">
        <v>18481935.789999999</v>
      </c>
    </row>
    <row r="138" spans="1:4" ht="25.5">
      <c r="A138" s="40" t="s">
        <v>263</v>
      </c>
      <c r="B138" s="41" t="s">
        <v>264</v>
      </c>
      <c r="C138" s="42">
        <v>17755775.559999999</v>
      </c>
      <c r="D138" s="43">
        <v>10710420.57</v>
      </c>
    </row>
    <row r="139" spans="1:4" ht="25.5">
      <c r="A139" s="36" t="s">
        <v>265</v>
      </c>
      <c r="B139" s="37" t="s">
        <v>266</v>
      </c>
      <c r="C139" s="38">
        <v>99414331.879999995</v>
      </c>
      <c r="D139" s="39">
        <v>8636473.6899999995</v>
      </c>
    </row>
    <row r="140" spans="1:4">
      <c r="A140" s="40" t="s">
        <v>267</v>
      </c>
      <c r="B140" s="41" t="s">
        <v>268</v>
      </c>
      <c r="C140" s="42">
        <v>81709887.989999995</v>
      </c>
      <c r="D140" s="43">
        <v>5245971.93</v>
      </c>
    </row>
    <row r="141" spans="1:4">
      <c r="A141" s="40" t="s">
        <v>269</v>
      </c>
      <c r="B141" s="41" t="s">
        <v>270</v>
      </c>
      <c r="C141" s="42">
        <v>11885020.890000001</v>
      </c>
      <c r="D141" s="43">
        <v>3215501.76</v>
      </c>
    </row>
    <row r="142" spans="1:4">
      <c r="A142" s="40" t="s">
        <v>271</v>
      </c>
      <c r="B142" s="41" t="s">
        <v>272</v>
      </c>
      <c r="C142" s="42">
        <v>5819423</v>
      </c>
      <c r="D142" s="43">
        <v>175000</v>
      </c>
    </row>
    <row r="143" spans="1:4">
      <c r="A143" s="36" t="s">
        <v>273</v>
      </c>
      <c r="B143" s="37" t="s">
        <v>274</v>
      </c>
      <c r="C143" s="38">
        <v>954487396.53999996</v>
      </c>
      <c r="D143" s="39">
        <v>514607652.06999999</v>
      </c>
    </row>
    <row r="144" spans="1:4">
      <c r="A144" s="40" t="s">
        <v>275</v>
      </c>
      <c r="B144" s="41" t="s">
        <v>276</v>
      </c>
      <c r="C144" s="42">
        <v>255420709.68000001</v>
      </c>
      <c r="D144" s="43">
        <v>135831868.34</v>
      </c>
    </row>
    <row r="145" spans="1:4">
      <c r="A145" s="40" t="s">
        <v>277</v>
      </c>
      <c r="B145" s="41" t="s">
        <v>278</v>
      </c>
      <c r="C145" s="42">
        <v>537084255.87</v>
      </c>
      <c r="D145" s="43">
        <v>305653570.17000002</v>
      </c>
    </row>
    <row r="146" spans="1:4">
      <c r="A146" s="40" t="s">
        <v>279</v>
      </c>
      <c r="B146" s="41" t="s">
        <v>280</v>
      </c>
      <c r="C146" s="42">
        <v>116431592.02</v>
      </c>
      <c r="D146" s="43">
        <v>52187637.890000001</v>
      </c>
    </row>
    <row r="147" spans="1:4">
      <c r="A147" s="40" t="s">
        <v>281</v>
      </c>
      <c r="B147" s="41" t="s">
        <v>282</v>
      </c>
      <c r="C147" s="42">
        <v>2449920</v>
      </c>
      <c r="D147" s="43">
        <v>1881500</v>
      </c>
    </row>
    <row r="148" spans="1:4">
      <c r="A148" s="40" t="s">
        <v>283</v>
      </c>
      <c r="B148" s="41" t="s">
        <v>284</v>
      </c>
      <c r="C148" s="42">
        <v>43100918.969999999</v>
      </c>
      <c r="D148" s="43">
        <v>19053075.670000002</v>
      </c>
    </row>
    <row r="149" spans="1:4">
      <c r="A149" s="36" t="s">
        <v>285</v>
      </c>
      <c r="B149" s="37" t="s">
        <v>286</v>
      </c>
      <c r="C149" s="38">
        <v>141963524.90000001</v>
      </c>
      <c r="D149" s="39">
        <v>83120353.010000005</v>
      </c>
    </row>
    <row r="150" spans="1:4">
      <c r="A150" s="40" t="s">
        <v>287</v>
      </c>
      <c r="B150" s="41" t="s">
        <v>288</v>
      </c>
      <c r="C150" s="42">
        <v>109998755.45</v>
      </c>
      <c r="D150" s="43">
        <v>67088651.810000002</v>
      </c>
    </row>
    <row r="151" spans="1:4" ht="25.5">
      <c r="A151" s="40" t="s">
        <v>289</v>
      </c>
      <c r="B151" s="41" t="s">
        <v>290</v>
      </c>
      <c r="C151" s="42">
        <v>31964769.449999999</v>
      </c>
      <c r="D151" s="43">
        <v>16031701.199999999</v>
      </c>
    </row>
    <row r="152" spans="1:4">
      <c r="A152" s="36" t="s">
        <v>291</v>
      </c>
      <c r="B152" s="37" t="s">
        <v>292</v>
      </c>
      <c r="C152" s="38">
        <v>53463933.5</v>
      </c>
      <c r="D152" s="39">
        <v>22654521.940000001</v>
      </c>
    </row>
    <row r="153" spans="1:4">
      <c r="A153" s="40" t="s">
        <v>293</v>
      </c>
      <c r="B153" s="41" t="s">
        <v>294</v>
      </c>
      <c r="C153" s="42">
        <v>6600000</v>
      </c>
      <c r="D153" s="43">
        <v>3686516.54</v>
      </c>
    </row>
    <row r="154" spans="1:4">
      <c r="A154" s="40" t="s">
        <v>295</v>
      </c>
      <c r="B154" s="41" t="s">
        <v>296</v>
      </c>
      <c r="C154" s="42">
        <v>15059068</v>
      </c>
      <c r="D154" s="43">
        <v>6156542.7999999998</v>
      </c>
    </row>
    <row r="155" spans="1:4">
      <c r="A155" s="40" t="s">
        <v>297</v>
      </c>
      <c r="B155" s="41" t="s">
        <v>298</v>
      </c>
      <c r="C155" s="42">
        <v>31804865.5</v>
      </c>
      <c r="D155" s="43">
        <v>12811462.6</v>
      </c>
    </row>
    <row r="156" spans="1:4">
      <c r="A156" s="36" t="s">
        <v>299</v>
      </c>
      <c r="B156" s="37" t="s">
        <v>300</v>
      </c>
      <c r="C156" s="38">
        <v>11589423.35</v>
      </c>
      <c r="D156" s="39">
        <v>5890195.21</v>
      </c>
    </row>
    <row r="157" spans="1:4">
      <c r="A157" s="40" t="s">
        <v>301</v>
      </c>
      <c r="B157" s="41" t="s">
        <v>302</v>
      </c>
      <c r="C157" s="42">
        <v>11589423.35</v>
      </c>
      <c r="D157" s="43">
        <v>5890195.21</v>
      </c>
    </row>
    <row r="158" spans="1:4" ht="25.5">
      <c r="A158" s="36" t="s">
        <v>303</v>
      </c>
      <c r="B158" s="37" t="s">
        <v>304</v>
      </c>
      <c r="C158" s="38">
        <v>586300</v>
      </c>
      <c r="D158" s="39">
        <v>2936</v>
      </c>
    </row>
    <row r="159" spans="1:4" ht="25.5">
      <c r="A159" s="40" t="s">
        <v>305</v>
      </c>
      <c r="B159" s="41" t="s">
        <v>306</v>
      </c>
      <c r="C159" s="42">
        <v>586300</v>
      </c>
      <c r="D159" s="43">
        <v>2936</v>
      </c>
    </row>
    <row r="160" spans="1:4" ht="51">
      <c r="A160" s="36" t="s">
        <v>307</v>
      </c>
      <c r="B160" s="37" t="s">
        <v>308</v>
      </c>
      <c r="C160" s="38">
        <v>51219200</v>
      </c>
      <c r="D160" s="39">
        <v>26769301</v>
      </c>
    </row>
    <row r="161" spans="1:4" ht="38.25">
      <c r="A161" s="40" t="s">
        <v>309</v>
      </c>
      <c r="B161" s="41" t="s">
        <v>310</v>
      </c>
      <c r="C161" s="42">
        <v>51219200</v>
      </c>
      <c r="D161" s="43">
        <v>26769301</v>
      </c>
    </row>
    <row r="162" spans="1:4" ht="15.75" thickBot="1">
      <c r="A162" s="30"/>
      <c r="B162" s="31"/>
      <c r="C162" s="31"/>
      <c r="D162" s="32"/>
    </row>
    <row r="163" spans="1:4" ht="15.75" thickBot="1">
      <c r="A163" s="48" t="s">
        <v>233</v>
      </c>
      <c r="B163" s="49"/>
      <c r="C163" s="50">
        <v>1505762758.0599999</v>
      </c>
      <c r="D163" s="51">
        <f>D126+D134+D136+D139+D143+D149+D152+D156+D158+D160</f>
        <v>747614896.98000002</v>
      </c>
    </row>
    <row r="164" spans="1:4">
      <c r="A164" s="52"/>
      <c r="B164" s="52"/>
      <c r="C164" s="52"/>
      <c r="D164" s="52"/>
    </row>
    <row r="165" spans="1:4">
      <c r="A165" s="57" t="s">
        <v>312</v>
      </c>
      <c r="B165" s="58"/>
      <c r="C165" s="58"/>
      <c r="D165" s="59"/>
    </row>
    <row r="166" spans="1:4" ht="25.5">
      <c r="A166" s="3">
        <v>1020000</v>
      </c>
      <c r="B166" s="4" t="s">
        <v>313</v>
      </c>
      <c r="C166" s="5">
        <v>25000000</v>
      </c>
      <c r="D166" s="6"/>
    </row>
    <row r="167" spans="1:4" ht="25.5">
      <c r="A167" s="7">
        <v>1060000</v>
      </c>
      <c r="B167" s="8" t="s">
        <v>314</v>
      </c>
      <c r="C167" s="5"/>
      <c r="D167" s="9">
        <v>73764715.840000004</v>
      </c>
    </row>
    <row r="168" spans="1:4" ht="25.5">
      <c r="A168" s="7">
        <v>1050000</v>
      </c>
      <c r="B168" s="8" t="s">
        <v>315</v>
      </c>
      <c r="C168" s="5">
        <v>41462003.310000002</v>
      </c>
      <c r="D168" s="9">
        <v>-50674467.899999999</v>
      </c>
    </row>
    <row r="169" spans="1:4">
      <c r="A169" s="10"/>
      <c r="B169" s="11" t="s">
        <v>316</v>
      </c>
      <c r="C169" s="12">
        <f>C163-C121</f>
        <v>66462003.309999943</v>
      </c>
      <c r="D169" s="12">
        <f>D163-D121</f>
        <v>23090247.940000176</v>
      </c>
    </row>
    <row r="171" spans="1:4">
      <c r="D171" s="2"/>
    </row>
  </sheetData>
  <autoFilter ref="A123:D161"/>
  <mergeCells count="9">
    <mergeCell ref="A123:A124"/>
    <mergeCell ref="B123:B124"/>
    <mergeCell ref="A165:D165"/>
    <mergeCell ref="A1:D1"/>
    <mergeCell ref="A2:D2"/>
    <mergeCell ref="A3:D3"/>
    <mergeCell ref="A4:A5"/>
    <mergeCell ref="D4:D5"/>
    <mergeCell ref="B4:B5"/>
  </mergeCells>
  <pageMargins left="0.7" right="0.7" top="0.75" bottom="0.75" header="0.3" footer="0.3"/>
  <pageSetup paperSize="9" fitToHeight="0" orientation="portrait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MAKET_GENERATOR&lt;/Code&gt;&#10;  &lt;ObjectCode&gt;MAKET_GENERATOR&lt;/ObjectCode&gt;&#10;  &lt;DocName&gt;аналитическая информация( месяц)&lt;/DocName&gt;&#10;  &lt;VariantName&gt;аналитическая информация( месяц)&lt;/VariantName&gt;&#10;  &lt;VariantLink&gt;3443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CED0261-FD15-4ACC-BF39-623B853D2E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2021-07-02T13:18:49Z</dcterms:created>
  <dcterms:modified xsi:type="dcterms:W3CDTF">2021-07-05T07:35:21Z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аналитическая информация( месяц)(6).xlsx</vt:lpwstr>
  </property>
  <property fmtid="{D5CDD505-2E9C-101B-9397-08002B2CF9AE}" pid="3" name="Название отчета">
    <vt:lpwstr>аналитическая информация( месяц)(6).xlsx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20.2.2923.288050920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