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D84" i="2" l="1"/>
  <c r="D85" i="2"/>
  <c r="D79" i="2"/>
  <c r="D6" i="2" s="1"/>
  <c r="C177" i="2"/>
  <c r="D170" i="2" l="1"/>
  <c r="D127" i="2"/>
  <c r="D177" i="2" l="1"/>
</calcChain>
</file>

<file path=xl/sharedStrings.xml><?xml version="1.0" encoding="utf-8"?>
<sst xmlns="http://schemas.openxmlformats.org/spreadsheetml/2006/main" count="336" uniqueCount="331">
  <si>
    <t>Единица измерения: руб.</t>
  </si>
  <si>
    <t>План (доходы)</t>
  </si>
  <si>
    <t>Поступление на лицевой счет</t>
  </si>
  <si>
    <t>Текущий год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</si>
  <si>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</si>
  <si>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</si>
  <si>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</si>
  <si>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</si>
  <si>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</si>
  <si>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</si>
  <si>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</si>
  <si>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</si>
  <si>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</si>
  <si>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</si>
  <si>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</si>
  <si>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</si>
  <si>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</si>
  <si>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</si>
  <si>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</si>
  <si>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</si>
  <si>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</si>
  <si>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</si>
  <si>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</si>
  <si>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</si>
  <si>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</si>
  <si>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</si>
  <si>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</si>
  <si>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</si>
  <si>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</si>
  <si>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</si>
  <si>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</si>
  <si>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</si>
  <si>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</si>
  <si>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</si>
  <si>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</si>
  <si>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</si>
  <si>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</si>
  <si>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</si>
  <si>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</si>
  <si>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</si>
  <si>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</si>
  <si>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</si>
  <si>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</si>
  <si>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</si>
  <si>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</si>
  <si>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</si>
  <si>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</si>
  <si>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</si>
  <si>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</si>
  <si>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</si>
  <si>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</si>
  <si>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</si>
  <si>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</si>
  <si>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</si>
  <si>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</si>
  <si>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</si>
  <si>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</si>
  <si>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</si>
  <si>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</si>
  <si>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</si>
  <si>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</si>
  <si>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</si>
  <si>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00010907050000000110</t>
  </si>
  <si>
    <t>Прочие местные налоги и сборы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</si>
  <si>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</si>
  <si>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</si>
  <si>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</si>
  <si>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</si>
  <si>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</si>
  <si>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</si>
  <si>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</si>
  <si>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</si>
  <si>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</si>
  <si>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</si>
  <si>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</si>
  <si>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</si>
  <si>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</si>
  <si>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</si>
  <si>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</si>
  <si>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</si>
  <si>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</si>
  <si>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</si>
  <si>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</si>
  <si>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</si>
  <si>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</si>
  <si>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</si>
  <si>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</si>
  <si>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</si>
  <si>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</si>
  <si>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</si>
  <si>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</si>
  <si>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</si>
  <si>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</si>
  <si>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</si>
  <si>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</si>
  <si>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</si>
  <si>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</si>
  <si>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</si>
  <si>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</si>
  <si>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</si>
  <si>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</si>
  <si>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</si>
  <si>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</si>
  <si>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</si>
  <si>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</si>
  <si>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</si>
  <si>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</si>
  <si>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</si>
  <si>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</si>
  <si>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</si>
  <si>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</si>
  <si>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</si>
  <si>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</si>
  <si>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</si>
  <si>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</si>
  <si>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</si>
  <si>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</si>
  <si>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</si>
  <si>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</si>
  <si>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</si>
  <si>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</si>
  <si>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</si>
  <si>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</si>
  <si>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</si>
  <si>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</si>
  <si>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</si>
  <si>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</si>
  <si>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</si>
  <si>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</si>
  <si>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</si>
  <si>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</si>
  <si>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</si>
  <si>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</si>
  <si>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</si>
  <si>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</si>
  <si>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</si>
  <si>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</si>
  <si>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</si>
  <si>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</si>
  <si>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Платежи в целях возмещения причиненного ущерба (убытков)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</si>
  <si>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</si>
  <si>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</si>
  <si>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</si>
  <si>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</si>
  <si>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</si>
  <si>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</si>
  <si>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</si>
  <si>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</si>
  <si>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</si>
  <si>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</si>
  <si>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</si>
  <si>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</si>
  <si>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</si>
  <si>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</si>
  <si>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</si>
  <si>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</si>
  <si>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</si>
  <si>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</si>
  <si>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</si>
  <si>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</si>
  <si>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</si>
  <si>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</si>
  <si>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</si>
  <si>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</si>
  <si>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</si>
  <si>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</si>
  <si>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</si>
  <si>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</si>
  <si>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00020216549000000150</t>
  </si>
  <si>
    <t>Дотации (гранты) бюджетам за достижение показателей деятельности органов местного самоуправления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</si>
  <si>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</si>
  <si>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</si>
  <si>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</si>
  <si>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</si>
  <si>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</si>
  <si>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</si>
  <si>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</si>
  <si>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</si>
  <si>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</si>
  <si>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</si>
  <si>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00020225097000000150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</si>
  <si>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</si>
  <si>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00020225228000000150</t>
  </si>
  <si>
    <t>Субсидии бюджетам на оснащение объектов спортивной инфраструктуры спортивно-технологическим оборудованием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</si>
  <si>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</si>
  <si>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</si>
  <si>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</si>
  <si>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</si>
  <si>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00020225519000000150</t>
  </si>
  <si>
    <t>Субсидии бюджетам на поддержку отрасли культуры</t>
  </si>
  <si>
    <t>00020227576000000150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</si>
  <si>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</si>
  <si>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</si>
  <si>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</si>
  <si>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</si>
  <si>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</si>
  <si>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</si>
  <si>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</si>
  <si>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</si>
  <si>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</si>
  <si>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</si>
  <si>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</si>
  <si>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</si>
  <si>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</si>
  <si>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</si>
  <si>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</si>
  <si>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</si>
  <si>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</si>
  <si>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</si>
  <si>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</si>
  <si>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</si>
  <si>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</si>
  <si>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</si>
  <si>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</si>
  <si>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</si>
  <si>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</si>
  <si>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</si>
  <si>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</si>
  <si>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</si>
  <si>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</si>
  <si>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</si>
  <si>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</si>
  <si>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</si>
  <si>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</si>
  <si>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</si>
  <si>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</si>
  <si>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</si>
  <si>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</si>
  <si>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</si>
  <si>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</si>
  <si>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</si>
  <si>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</si>
  <si>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</si>
  <si>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</si>
  <si>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</si>
  <si>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00021925064050000150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</si>
  <si>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</si>
  <si>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00021935118050000150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</si>
  <si>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</si>
  <si>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</si>
  <si>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</si>
  <si>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</si>
  <si>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</si>
  <si>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</si>
  <si>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</si>
  <si>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</si>
  <si>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</si>
  <si>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</si>
  <si>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</si>
  <si>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</si>
  <si>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</si>
  <si>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</si>
  <si>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</si>
  <si>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</si>
  <si>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</si>
  <si>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</si>
  <si>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</si>
  <si>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</si>
  <si>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</si>
  <si>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</si>
  <si>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</si>
  <si>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</si>
  <si>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</si>
  <si>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</si>
  <si>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</si>
  <si>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</si>
  <si>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</si>
  <si>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</si>
  <si>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</si>
  <si>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</si>
  <si>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</si>
  <si>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</si>
  <si>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</si>
  <si>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</si>
  <si>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</si>
  <si>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</si>
  <si>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</si>
  <si>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</si>
  <si>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</si>
  <si>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</si>
  <si>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</si>
  <si>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</si>
  <si>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</si>
  <si>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</si>
  <si>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</si>
  <si>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</si>
  <si>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</si>
  <si>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</si>
  <si>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</si>
  <si>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</si>
  <si>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</si>
  <si>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</si>
  <si>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</si>
  <si>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</si>
  <si>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</si>
  <si>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</si>
  <si>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</si>
  <si>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</si>
  <si>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</si>
  <si>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</si>
  <si>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</si>
  <si>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</si>
  <si>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</si>
  <si>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</si>
  <si>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</si>
  <si>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</si>
  <si>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</si>
  <si>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</si>
  <si>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</si>
  <si>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</si>
  <si>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</si>
  <si>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</si>
  <si>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</si>
  <si>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</si>
  <si>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</si>
  <si>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</si>
  <si>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</si>
  <si>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</si>
  <si>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</si>
  <si>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</si>
  <si>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</si>
  <si>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</si>
  <si>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</si>
  <si>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</si>
  <si>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</si>
  <si>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</si>
  <si>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 xml:space="preserve">Код подраздела </t>
  </si>
  <si>
    <t>Наименование подраздела</t>
  </si>
  <si>
    <t>Код БК</t>
  </si>
  <si>
    <t xml:space="preserve">Наименование БК </t>
  </si>
  <si>
    <t>Сведения об исполнении бюджета муниципального образования муниципального района "Сыктывдинский"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</si>
</sst>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4" fillId="2" borderId="7">
      <alignment horizontal="center" vertical="top" shrinkToFit="1"/>
    </xf>
    <xf numFmtId="0" fontId="4" fillId="2" borderId="8">
      <alignment horizontal="left" vertical="top" wrapText="1"/>
    </xf>
    <xf numFmtId="4" fontId="4" fillId="2" borderId="8">
      <alignment horizontal="right" vertical="top" wrapText="1" shrinkToFit="1"/>
    </xf>
    <xf numFmtId="4" fontId="4" fillId="2" borderId="9">
      <alignment horizontal="right" vertical="top" shrinkToFit="1"/>
    </xf>
    <xf numFmtId="49" fontId="3" fillId="3" borderId="10">
      <alignment horizontal="center" vertical="top" shrinkToFit="1"/>
    </xf>
    <xf numFmtId="0" fontId="3" fillId="3" borderId="11">
      <alignment horizontal="left" vertical="top" wrapText="1"/>
    </xf>
    <xf numFmtId="4" fontId="3" fillId="3" borderId="11">
      <alignment horizontal="right" vertical="top" shrinkToFit="1"/>
    </xf>
    <xf numFmtId="4" fontId="3" fillId="3" borderId="12">
      <alignment horizontal="right" vertical="top" shrinkToFit="1"/>
    </xf>
    <xf numFmtId="49" fontId="3" fillId="4" borderId="13">
      <alignment horizontal="center" vertical="top" shrinkToFit="1"/>
    </xf>
    <xf numFmtId="0" fontId="3" fillId="4" borderId="14">
      <alignment horizontal="left" vertical="top" wrapText="1"/>
    </xf>
    <xf numFmtId="4" fontId="3" fillId="4" borderId="14">
      <alignment horizontal="right" vertical="top" shrinkToFit="1"/>
    </xf>
    <xf numFmtId="4" fontId="3" fillId="4" borderId="15">
      <alignment horizontal="right" vertical="top" shrinkToFit="1"/>
    </xf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0" fontId="4" fillId="5" borderId="16"/>
    <xf numFmtId="0" fontId="4" fillId="5" borderId="17"/>
    <xf numFmtId="4" fontId="4" fillId="5" borderId="17">
      <alignment horizontal="right" shrinkToFit="1"/>
    </xf>
    <xf numFmtId="4" fontId="4" fillId="5" borderId="18">
      <alignment horizontal="right" shrinkToFit="1"/>
    </xf>
    <xf numFmtId="0" fontId="2" fillId="0" borderId="19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3" fillId="0" borderId="20">
      <alignment horizontal="center" vertical="center" wrapText="1"/>
    </xf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4" fontId="10" fillId="0" borderId="25">
      <alignment horizontal="right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8" fillId="6" borderId="21" xfId="0" applyNumberFormat="1" applyFont="1" applyFill="1" applyBorder="1" applyAlignment="1">
      <alignment horizontal="center"/>
    </xf>
    <xf numFmtId="0" fontId="8" fillId="6" borderId="22" xfId="0" applyNumberFormat="1" applyFont="1" applyFill="1" applyBorder="1" applyAlignment="1">
      <alignment horizontal="center"/>
    </xf>
    <xf numFmtId="0" fontId="8" fillId="6" borderId="23" xfId="0" applyNumberFormat="1" applyFont="1" applyFill="1" applyBorder="1" applyAlignment="1">
      <alignment horizontal="center"/>
    </xf>
    <xf numFmtId="0" fontId="8" fillId="6" borderId="24" xfId="0" applyNumberFormat="1" applyFont="1" applyFill="1" applyBorder="1" applyAlignment="1">
      <alignment horizontal="center"/>
    </xf>
    <xf numFmtId="0" fontId="9" fillId="6" borderId="24" xfId="0" applyNumberFormat="1" applyFont="1" applyFill="1" applyBorder="1" applyAlignment="1">
      <alignment horizontal="left" vertical="center" wrapText="1"/>
    </xf>
    <xf numFmtId="4" fontId="9" fillId="6" borderId="24" xfId="0" applyNumberFormat="1" applyFont="1" applyFill="1" applyBorder="1" applyAlignment="1">
      <alignment horizontal="center" wrapText="1"/>
    </xf>
    <xf numFmtId="0" fontId="8" fillId="6" borderId="24" xfId="0" applyNumberFormat="1" applyFont="1" applyFill="1" applyBorder="1" applyAlignment="1">
      <alignment horizontal="center" vertical="center"/>
    </xf>
    <xf numFmtId="0" fontId="9" fillId="6" borderId="24" xfId="0" applyNumberFormat="1" applyFont="1" applyFill="1" applyBorder="1" applyAlignment="1">
      <alignment vertical="center" wrapText="1"/>
    </xf>
    <xf numFmtId="4" fontId="11" fillId="6" borderId="25" xfId="40" applyNumberFormat="1" applyFont="1" applyFill="1" applyProtection="1">
      <alignment horizontal="right" shrinkToFit="1"/>
    </xf>
    <xf numFmtId="0" fontId="9" fillId="6" borderId="24" xfId="0" applyNumberFormat="1" applyFont="1" applyFill="1" applyBorder="1"/>
    <xf numFmtId="0" fontId="8" fillId="6" borderId="24" xfId="0" applyNumberFormat="1" applyFont="1" applyFill="1" applyBorder="1"/>
    <xf numFmtId="4" fontId="8" fillId="6" borderId="24" xfId="0" applyNumberFormat="1" applyFont="1" applyFill="1" applyBorder="1" applyAlignment="1">
      <alignment horizontal="center"/>
    </xf>
    <xf numFmtId="49" fontId="12" fillId="6" borderId="24" xfId="3" applyNumberFormat="1" applyFont="1" applyFill="1" applyBorder="1" applyProtection="1">
      <alignment horizontal="center" vertical="center" wrapText="1"/>
    </xf>
    <xf numFmtId="49" fontId="12" fillId="6" borderId="24" xfId="4" applyNumberFormat="1" applyFont="1" applyFill="1" applyBorder="1" applyProtection="1">
      <alignment horizontal="center" vertical="center" wrapText="1"/>
    </xf>
    <xf numFmtId="49" fontId="12" fillId="6" borderId="24" xfId="4" applyNumberFormat="1" applyFont="1" applyFill="1" applyBorder="1" applyProtection="1">
      <alignment horizontal="center" vertical="center" wrapText="1"/>
    </xf>
    <xf numFmtId="49" fontId="12" fillId="6" borderId="24" xfId="5" applyNumberFormat="1" applyFont="1" applyFill="1" applyBorder="1" applyProtection="1">
      <alignment horizontal="center" vertical="center" wrapText="1"/>
    </xf>
    <xf numFmtId="49" fontId="12" fillId="6" borderId="24" xfId="3" applyFont="1" applyFill="1" applyBorder="1">
      <alignment horizontal="center" vertical="center" wrapText="1"/>
    </xf>
    <xf numFmtId="49" fontId="12" fillId="6" borderId="24" xfId="6" applyNumberFormat="1" applyFont="1" applyFill="1" applyBorder="1" applyProtection="1">
      <alignment horizontal="center" vertical="center" wrapText="1"/>
    </xf>
    <xf numFmtId="49" fontId="12" fillId="6" borderId="24" xfId="5" applyFont="1" applyFill="1" applyBorder="1">
      <alignment horizontal="center" vertical="center" wrapText="1"/>
    </xf>
    <xf numFmtId="0" fontId="13" fillId="0" borderId="1" xfId="0" applyFont="1" applyBorder="1" applyAlignment="1" applyProtection="1">
      <alignment horizontal="center" wrapText="1"/>
    </xf>
    <xf numFmtId="4" fontId="14" fillId="0" borderId="0" xfId="0" applyNumberFormat="1" applyFont="1" applyProtection="1">
      <protection locked="0"/>
    </xf>
    <xf numFmtId="49" fontId="11" fillId="6" borderId="13" xfId="20" applyNumberFormat="1" applyFont="1" applyFill="1" applyProtection="1">
      <alignment horizontal="center" vertical="top" shrinkToFit="1"/>
    </xf>
    <xf numFmtId="0" fontId="11" fillId="6" borderId="14" xfId="21" quotePrefix="1" applyNumberFormat="1" applyFont="1" applyFill="1" applyProtection="1">
      <alignment horizontal="left" vertical="top" wrapText="1"/>
    </xf>
    <xf numFmtId="4" fontId="11" fillId="6" borderId="14" xfId="22" applyNumberFormat="1" applyFont="1" applyFill="1" applyProtection="1">
      <alignment horizontal="right" vertical="top" shrinkToFit="1"/>
    </xf>
    <xf numFmtId="4" fontId="11" fillId="6" borderId="15" xfId="23" applyNumberFormat="1" applyFont="1" applyFill="1" applyProtection="1">
      <alignment horizontal="right" vertical="top" shrinkToFit="1"/>
    </xf>
    <xf numFmtId="49" fontId="12" fillId="6" borderId="13" xfId="16" applyNumberFormat="1" applyFont="1" applyFill="1" applyProtection="1">
      <alignment horizontal="center" vertical="top" shrinkToFit="1"/>
    </xf>
    <xf numFmtId="0" fontId="12" fillId="6" borderId="14" xfId="17" quotePrefix="1" applyNumberFormat="1" applyFont="1" applyFill="1" applyProtection="1">
      <alignment horizontal="left" vertical="top" wrapText="1"/>
    </xf>
    <xf numFmtId="4" fontId="12" fillId="6" borderId="14" xfId="18" applyNumberFormat="1" applyFont="1" applyFill="1" applyProtection="1">
      <alignment horizontal="right" vertical="top" shrinkToFit="1"/>
    </xf>
    <xf numFmtId="4" fontId="12" fillId="6" borderId="15" xfId="19" applyNumberFormat="1" applyFont="1" applyFill="1" applyProtection="1">
      <alignment horizontal="right" vertical="top" shrinkToFit="1"/>
    </xf>
    <xf numFmtId="49" fontId="12" fillId="6" borderId="10" xfId="12" applyNumberFormat="1" applyFont="1" applyFill="1" applyProtection="1">
      <alignment horizontal="center" vertical="top" shrinkToFit="1"/>
    </xf>
    <xf numFmtId="0" fontId="12" fillId="6" borderId="11" xfId="13" quotePrefix="1" applyNumberFormat="1" applyFont="1" applyFill="1" applyProtection="1">
      <alignment horizontal="left" vertical="top" wrapText="1"/>
    </xf>
    <xf numFmtId="4" fontId="12" fillId="6" borderId="11" xfId="14" applyNumberFormat="1" applyFont="1" applyFill="1" applyProtection="1">
      <alignment horizontal="right" vertical="top" shrinkToFit="1"/>
    </xf>
    <xf numFmtId="4" fontId="12" fillId="6" borderId="12" xfId="15" applyNumberFormat="1" applyFont="1" applyFill="1" applyProtection="1">
      <alignment horizontal="right" vertical="top" shrinkToFit="1"/>
    </xf>
    <xf numFmtId="0" fontId="11" fillId="6" borderId="14" xfId="21" applyNumberFormat="1" applyFont="1" applyFill="1" applyProtection="1">
      <alignment horizontal="left" vertical="top" wrapText="1"/>
    </xf>
    <xf numFmtId="0" fontId="12" fillId="6" borderId="16" xfId="24" applyNumberFormat="1" applyFont="1" applyFill="1" applyProtection="1"/>
    <xf numFmtId="0" fontId="12" fillId="6" borderId="17" xfId="25" applyNumberFormat="1" applyFont="1" applyFill="1" applyProtection="1"/>
    <xf numFmtId="4" fontId="12" fillId="6" borderId="17" xfId="26" applyNumberFormat="1" applyFont="1" applyFill="1" applyProtection="1">
      <alignment horizontal="right" shrinkToFit="1"/>
    </xf>
    <xf numFmtId="4" fontId="12" fillId="6" borderId="18" xfId="27" applyNumberFormat="1" applyFont="1" applyFill="1" applyProtection="1">
      <alignment horizontal="right" shrinkToFit="1"/>
    </xf>
    <xf numFmtId="0" fontId="11" fillId="6" borderId="19" xfId="28" applyNumberFormat="1" applyFont="1" applyFill="1" applyProtection="1"/>
    <xf numFmtId="0" fontId="11" fillId="6" borderId="1" xfId="29" applyNumberFormat="1" applyFont="1" applyFill="1" applyProtection="1">
      <alignment horizontal="left" vertical="top" wrapText="1"/>
    </xf>
    <xf numFmtId="0" fontId="11" fillId="6" borderId="1" xfId="29" applyFont="1" applyFill="1">
      <alignment horizontal="left" vertical="top" wrapText="1"/>
    </xf>
    <xf numFmtId="49" fontId="12" fillId="6" borderId="24" xfId="5" applyNumberFormat="1" applyFont="1" applyFill="1" applyBorder="1" applyProtection="1">
      <alignment horizontal="center" vertical="center" wrapText="1"/>
    </xf>
    <xf numFmtId="49" fontId="12" fillId="6" borderId="24" xfId="35" applyNumberFormat="1" applyFont="1" applyFill="1" applyBorder="1" applyProtection="1">
      <alignment horizontal="center" vertical="center" wrapText="1"/>
    </xf>
    <xf numFmtId="49" fontId="12" fillId="6" borderId="7" xfId="8" applyNumberFormat="1" applyFont="1" applyFill="1" applyProtection="1">
      <alignment horizontal="center" vertical="top" shrinkToFit="1"/>
    </xf>
    <xf numFmtId="0" fontId="12" fillId="6" borderId="8" xfId="9" quotePrefix="1" applyNumberFormat="1" applyFont="1" applyFill="1" applyProtection="1">
      <alignment horizontal="left" vertical="top" wrapText="1"/>
    </xf>
    <xf numFmtId="4" fontId="12" fillId="6" borderId="8" xfId="10" applyNumberFormat="1" applyFont="1" applyFill="1" applyAlignment="1" applyProtection="1">
      <alignment horizontal="right" vertical="top" shrinkToFit="1"/>
    </xf>
    <xf numFmtId="4" fontId="12" fillId="6" borderId="9" xfId="11" applyNumberFormat="1" applyFont="1" applyFill="1" applyProtection="1">
      <alignment horizontal="right" vertical="top" shrinkToFit="1"/>
    </xf>
    <xf numFmtId="49" fontId="11" fillId="6" borderId="10" xfId="12" applyNumberFormat="1" applyFont="1" applyFill="1" applyProtection="1">
      <alignment horizontal="center" vertical="top" shrinkToFit="1"/>
    </xf>
    <xf numFmtId="0" fontId="11" fillId="6" borderId="11" xfId="13" quotePrefix="1" applyNumberFormat="1" applyFont="1" applyFill="1" applyProtection="1">
      <alignment horizontal="left" vertical="top" wrapText="1"/>
    </xf>
    <xf numFmtId="4" fontId="11" fillId="6" borderId="11" xfId="14" applyNumberFormat="1" applyFont="1" applyFill="1" applyProtection="1">
      <alignment horizontal="right" vertical="top" shrinkToFit="1"/>
    </xf>
    <xf numFmtId="4" fontId="11" fillId="6" borderId="12" xfId="15" applyNumberFormat="1" applyFont="1" applyFill="1" applyProtection="1">
      <alignment horizontal="right" vertical="top" shrinkToFit="1"/>
    </xf>
    <xf numFmtId="4" fontId="12" fillId="6" borderId="8" xfId="10" applyNumberFormat="1" applyFont="1" applyFill="1" applyProtection="1">
      <alignment horizontal="right" vertical="top" wrapText="1" shrinkToFit="1"/>
    </xf>
  </cellXfs>
  <cellStyles count="41">
    <cellStyle name="br" xfId="32"/>
    <cellStyle name="col" xfId="31"/>
    <cellStyle name="ex58" xfId="26"/>
    <cellStyle name="ex59" xfId="27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ex72" xfId="20"/>
    <cellStyle name="ex73" xfId="21"/>
    <cellStyle name="ex74" xfId="22"/>
    <cellStyle name="ex75" xfId="23"/>
    <cellStyle name="ex76" xfId="36"/>
    <cellStyle name="ex77" xfId="37"/>
    <cellStyle name="ex78" xfId="38"/>
    <cellStyle name="ex79" xfId="39"/>
    <cellStyle name="st57" xfId="2"/>
    <cellStyle name="style0" xfId="33"/>
    <cellStyle name="td" xfId="34"/>
    <cellStyle name="tr" xfId="30"/>
    <cellStyle name="xl_bot_header" xfId="7"/>
    <cellStyle name="xl_center_header" xfId="6"/>
    <cellStyle name="xl_footer" xfId="29"/>
    <cellStyle name="xl_header" xfId="1"/>
    <cellStyle name="xl_right_header" xfId="35"/>
    <cellStyle name="xl_top_header" xfId="4"/>
    <cellStyle name="xl_top_left_header" xfId="3"/>
    <cellStyle name="xl_top_right_header" xfId="5"/>
    <cellStyle name="xl_total_bot" xfId="28"/>
    <cellStyle name="xl_total_center" xfId="25"/>
    <cellStyle name="xl_total_left" xfId="24"/>
    <cellStyle name="xl9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9"/>
  <sheetViews>
    <sheetView showGridLines="0" tabSelected="1" workbookViewId="0">
      <pane ySplit="5" topLeftCell="A36" activePane="bottomLeft" state="frozen"/>
      <selection pane="bottomLeft" activeCell="H11" sqref="H11"/>
    </sheetView>
  </sheetViews>
  <sheetFormatPr defaultRowHeight="15" x14ac:dyDescent="0.25"/>
  <cols>
    <col min="1" max="1" width="17.85546875" style="1" customWidth="1"/>
    <col min="2" max="2" width="40.5703125" style="1" customWidth="1"/>
    <col min="3" max="3" width="13.42578125" style="1" customWidth="1"/>
    <col min="4" max="4" width="12.28515625" style="1" customWidth="1"/>
    <col min="5" max="16384" width="9.140625" style="1"/>
  </cols>
  <sheetData>
    <row r="1" spans="1:4" ht="38.25" customHeight="1" x14ac:dyDescent="0.25">
      <c r="A1" s="25" t="s">
        <v>330</v>
      </c>
      <c r="B1" s="25"/>
      <c r="C1" s="25"/>
      <c r="D1" s="25"/>
    </row>
    <row r="2" spans="1:4" ht="15.2" customHeight="1" x14ac:dyDescent="0.25">
      <c r="A2" s="2"/>
      <c r="B2" s="3"/>
      <c r="C2" s="3"/>
      <c r="D2" s="3"/>
    </row>
    <row r="3" spans="1:4" ht="15.2" customHeight="1" x14ac:dyDescent="0.25">
      <c r="A3" s="4" t="s">
        <v>0</v>
      </c>
      <c r="B3" s="5"/>
      <c r="C3" s="5"/>
      <c r="D3" s="5"/>
    </row>
    <row r="4" spans="1:4" ht="15.2" customHeight="1" x14ac:dyDescent="0.25">
      <c r="A4" s="18" t="s">
        <v>328</v>
      </c>
      <c r="B4" s="19" t="s">
        <v>329</v>
      </c>
      <c r="C4" s="20" t="s">
        <v>1</v>
      </c>
      <c r="D4" s="21" t="s">
        <v>2</v>
      </c>
    </row>
    <row r="5" spans="1:4" x14ac:dyDescent="0.25">
      <c r="A5" s="22"/>
      <c r="B5" s="19"/>
      <c r="C5" s="23" t="s">
        <v>3</v>
      </c>
      <c r="D5" s="24"/>
    </row>
    <row r="6" spans="1:4" ht="15.75" thickBot="1" x14ac:dyDescent="0.3">
      <c r="A6" s="49" t="s">
        <v>4</v>
      </c>
      <c r="B6" s="50" t="s">
        <v>5</v>
      </c>
      <c r="C6" s="57">
        <v>372581811.91000003</v>
      </c>
      <c r="D6" s="52">
        <f>D7+D12+D18+D29+D34+D37+D45+D50+D54+D62+D79</f>
        <v>258146602.93000004</v>
      </c>
    </row>
    <row r="7" spans="1:4" x14ac:dyDescent="0.25">
      <c r="A7" s="35" t="s">
        <v>6</v>
      </c>
      <c r="B7" s="36" t="s">
        <v>7</v>
      </c>
      <c r="C7" s="37">
        <v>272132200</v>
      </c>
      <c r="D7" s="38">
        <v>183993266.22999999</v>
      </c>
    </row>
    <row r="8" spans="1:4" x14ac:dyDescent="0.25">
      <c r="A8" s="31" t="s">
        <v>8</v>
      </c>
      <c r="B8" s="32" t="s">
        <v>9</v>
      </c>
      <c r="C8" s="33">
        <v>272132200</v>
      </c>
      <c r="D8" s="34">
        <v>183993266.22999999</v>
      </c>
    </row>
    <row r="9" spans="1:4" ht="67.5" x14ac:dyDescent="0.25">
      <c r="A9" s="27" t="s">
        <v>10</v>
      </c>
      <c r="B9" s="28" t="s">
        <v>11</v>
      </c>
      <c r="C9" s="29">
        <v>267939000</v>
      </c>
      <c r="D9" s="30">
        <v>180183610.77000001</v>
      </c>
    </row>
    <row r="10" spans="1:4" ht="101.25" x14ac:dyDescent="0.25">
      <c r="A10" s="27" t="s">
        <v>12</v>
      </c>
      <c r="B10" s="28" t="s">
        <v>13</v>
      </c>
      <c r="C10" s="29">
        <v>1409000</v>
      </c>
      <c r="D10" s="30">
        <v>1135732.8500000001</v>
      </c>
    </row>
    <row r="11" spans="1:4" ht="45" x14ac:dyDescent="0.25">
      <c r="A11" s="27" t="s">
        <v>14</v>
      </c>
      <c r="B11" s="28" t="s">
        <v>15</v>
      </c>
      <c r="C11" s="29">
        <v>2784200</v>
      </c>
      <c r="D11" s="30">
        <v>2673922.61</v>
      </c>
    </row>
    <row r="12" spans="1:4" ht="31.5" x14ac:dyDescent="0.25">
      <c r="A12" s="35" t="s">
        <v>16</v>
      </c>
      <c r="B12" s="36" t="s">
        <v>17</v>
      </c>
      <c r="C12" s="37">
        <v>22699600</v>
      </c>
      <c r="D12" s="38">
        <v>14977953.75</v>
      </c>
    </row>
    <row r="13" spans="1:4" ht="31.5" x14ac:dyDescent="0.25">
      <c r="A13" s="31" t="s">
        <v>18</v>
      </c>
      <c r="B13" s="32" t="s">
        <v>19</v>
      </c>
      <c r="C13" s="33">
        <v>22699600</v>
      </c>
      <c r="D13" s="34">
        <v>14977953.75</v>
      </c>
    </row>
    <row r="14" spans="1:4" ht="67.5" x14ac:dyDescent="0.25">
      <c r="A14" s="27" t="s">
        <v>20</v>
      </c>
      <c r="B14" s="28" t="s">
        <v>21</v>
      </c>
      <c r="C14" s="29">
        <v>10401766</v>
      </c>
      <c r="D14" s="30">
        <v>6982838.54</v>
      </c>
    </row>
    <row r="15" spans="1:4" ht="78.75" x14ac:dyDescent="0.25">
      <c r="A15" s="27" t="s">
        <v>22</v>
      </c>
      <c r="B15" s="28" t="s">
        <v>23</v>
      </c>
      <c r="C15" s="29">
        <v>53578</v>
      </c>
      <c r="D15" s="30">
        <v>48206.57</v>
      </c>
    </row>
    <row r="16" spans="1:4" ht="67.5" x14ac:dyDescent="0.25">
      <c r="A16" s="27" t="s">
        <v>24</v>
      </c>
      <c r="B16" s="28" t="s">
        <v>25</v>
      </c>
      <c r="C16" s="29">
        <v>12244256</v>
      </c>
      <c r="D16" s="30">
        <v>9310850.0099999998</v>
      </c>
    </row>
    <row r="17" spans="1:4" ht="67.5" x14ac:dyDescent="0.25">
      <c r="A17" s="27" t="s">
        <v>26</v>
      </c>
      <c r="B17" s="28" t="s">
        <v>27</v>
      </c>
      <c r="C17" s="29">
        <v>0</v>
      </c>
      <c r="D17" s="30">
        <v>-1363941.37</v>
      </c>
    </row>
    <row r="18" spans="1:4" x14ac:dyDescent="0.25">
      <c r="A18" s="35" t="s">
        <v>28</v>
      </c>
      <c r="B18" s="36" t="s">
        <v>29</v>
      </c>
      <c r="C18" s="37">
        <v>48841300</v>
      </c>
      <c r="D18" s="38">
        <v>40479281.390000001</v>
      </c>
    </row>
    <row r="19" spans="1:4" ht="21" x14ac:dyDescent="0.25">
      <c r="A19" s="31" t="s">
        <v>30</v>
      </c>
      <c r="B19" s="32" t="s">
        <v>31</v>
      </c>
      <c r="C19" s="33">
        <v>23200000</v>
      </c>
      <c r="D19" s="34">
        <v>15818622.539999999</v>
      </c>
    </row>
    <row r="20" spans="1:4" ht="22.5" x14ac:dyDescent="0.25">
      <c r="A20" s="27" t="s">
        <v>32</v>
      </c>
      <c r="B20" s="28" t="s">
        <v>33</v>
      </c>
      <c r="C20" s="29">
        <v>13700000</v>
      </c>
      <c r="D20" s="30">
        <v>10068284.65</v>
      </c>
    </row>
    <row r="21" spans="1:4" ht="33.75" x14ac:dyDescent="0.25">
      <c r="A21" s="27" t="s">
        <v>34</v>
      </c>
      <c r="B21" s="28" t="s">
        <v>35</v>
      </c>
      <c r="C21" s="29">
        <v>9500000</v>
      </c>
      <c r="D21" s="30">
        <v>5750337.8899999997</v>
      </c>
    </row>
    <row r="22" spans="1:4" ht="21" x14ac:dyDescent="0.25">
      <c r="A22" s="31" t="s">
        <v>36</v>
      </c>
      <c r="B22" s="32" t="s">
        <v>37</v>
      </c>
      <c r="C22" s="33">
        <v>7000000</v>
      </c>
      <c r="D22" s="34">
        <v>6151787.7800000003</v>
      </c>
    </row>
    <row r="23" spans="1:4" ht="22.5" x14ac:dyDescent="0.25">
      <c r="A23" s="27" t="s">
        <v>38</v>
      </c>
      <c r="B23" s="28" t="s">
        <v>37</v>
      </c>
      <c r="C23" s="29">
        <v>7000000</v>
      </c>
      <c r="D23" s="30">
        <v>6151782.1699999999</v>
      </c>
    </row>
    <row r="24" spans="1:4" ht="33.75" x14ac:dyDescent="0.25">
      <c r="A24" s="27" t="s">
        <v>39</v>
      </c>
      <c r="B24" s="28" t="s">
        <v>40</v>
      </c>
      <c r="C24" s="29">
        <v>0</v>
      </c>
      <c r="D24" s="30">
        <v>5.61</v>
      </c>
    </row>
    <row r="25" spans="1:4" x14ac:dyDescent="0.25">
      <c r="A25" s="31" t="s">
        <v>41</v>
      </c>
      <c r="B25" s="32" t="s">
        <v>42</v>
      </c>
      <c r="C25" s="33">
        <v>18091300</v>
      </c>
      <c r="D25" s="34">
        <v>18017694.739999998</v>
      </c>
    </row>
    <row r="26" spans="1:4" x14ac:dyDescent="0.25">
      <c r="A26" s="27" t="s">
        <v>43</v>
      </c>
      <c r="B26" s="28" t="s">
        <v>42</v>
      </c>
      <c r="C26" s="29">
        <v>18091300</v>
      </c>
      <c r="D26" s="30">
        <v>18017694.739999998</v>
      </c>
    </row>
    <row r="27" spans="1:4" ht="21" x14ac:dyDescent="0.25">
      <c r="A27" s="31" t="s">
        <v>44</v>
      </c>
      <c r="B27" s="32" t="s">
        <v>45</v>
      </c>
      <c r="C27" s="33">
        <v>550000</v>
      </c>
      <c r="D27" s="34">
        <v>491176.33</v>
      </c>
    </row>
    <row r="28" spans="1:4" ht="33.75" x14ac:dyDescent="0.25">
      <c r="A28" s="27" t="s">
        <v>46</v>
      </c>
      <c r="B28" s="28" t="s">
        <v>47</v>
      </c>
      <c r="C28" s="29">
        <v>550000</v>
      </c>
      <c r="D28" s="30">
        <v>491176.33</v>
      </c>
    </row>
    <row r="29" spans="1:4" x14ac:dyDescent="0.25">
      <c r="A29" s="35" t="s">
        <v>48</v>
      </c>
      <c r="B29" s="36" t="s">
        <v>49</v>
      </c>
      <c r="C29" s="37">
        <v>4000000</v>
      </c>
      <c r="D29" s="38">
        <v>3305611.62</v>
      </c>
    </row>
    <row r="30" spans="1:4" ht="31.5" x14ac:dyDescent="0.25">
      <c r="A30" s="31" t="s">
        <v>50</v>
      </c>
      <c r="B30" s="32" t="s">
        <v>51</v>
      </c>
      <c r="C30" s="33">
        <v>4000000</v>
      </c>
      <c r="D30" s="34">
        <v>3302111.62</v>
      </c>
    </row>
    <row r="31" spans="1:4" ht="33.75" x14ac:dyDescent="0.25">
      <c r="A31" s="27" t="s">
        <v>52</v>
      </c>
      <c r="B31" s="28" t="s">
        <v>53</v>
      </c>
      <c r="C31" s="29">
        <v>4000000</v>
      </c>
      <c r="D31" s="30">
        <v>3302111.62</v>
      </c>
    </row>
    <row r="32" spans="1:4" ht="31.5" x14ac:dyDescent="0.25">
      <c r="A32" s="31" t="s">
        <v>54</v>
      </c>
      <c r="B32" s="32" t="s">
        <v>55</v>
      </c>
      <c r="C32" s="33">
        <v>0</v>
      </c>
      <c r="D32" s="34">
        <v>3500</v>
      </c>
    </row>
    <row r="33" spans="1:4" ht="22.5" x14ac:dyDescent="0.25">
      <c r="A33" s="27" t="s">
        <v>56</v>
      </c>
      <c r="B33" s="28" t="s">
        <v>57</v>
      </c>
      <c r="C33" s="29">
        <v>0</v>
      </c>
      <c r="D33" s="30">
        <v>3500</v>
      </c>
    </row>
    <row r="34" spans="1:4" ht="31.5" x14ac:dyDescent="0.25">
      <c r="A34" s="35" t="s">
        <v>58</v>
      </c>
      <c r="B34" s="36" t="s">
        <v>59</v>
      </c>
      <c r="C34" s="37">
        <v>0</v>
      </c>
      <c r="D34" s="38">
        <v>-4.41</v>
      </c>
    </row>
    <row r="35" spans="1:4" ht="21" x14ac:dyDescent="0.25">
      <c r="A35" s="31" t="s">
        <v>60</v>
      </c>
      <c r="B35" s="32" t="s">
        <v>61</v>
      </c>
      <c r="C35" s="33">
        <v>0</v>
      </c>
      <c r="D35" s="34">
        <v>-4.41</v>
      </c>
    </row>
    <row r="36" spans="1:4" x14ac:dyDescent="0.25">
      <c r="A36" s="27" t="s">
        <v>62</v>
      </c>
      <c r="B36" s="28" t="s">
        <v>63</v>
      </c>
      <c r="C36" s="29">
        <v>0</v>
      </c>
      <c r="D36" s="30">
        <v>-4.41</v>
      </c>
    </row>
    <row r="37" spans="1:4" ht="31.5" x14ac:dyDescent="0.25">
      <c r="A37" s="35" t="s">
        <v>64</v>
      </c>
      <c r="B37" s="36" t="s">
        <v>65</v>
      </c>
      <c r="C37" s="37">
        <v>20595211.91</v>
      </c>
      <c r="D37" s="38">
        <v>8448405.6600000001</v>
      </c>
    </row>
    <row r="38" spans="1:4" ht="73.5" x14ac:dyDescent="0.25">
      <c r="A38" s="31" t="s">
        <v>66</v>
      </c>
      <c r="B38" s="32" t="s">
        <v>67</v>
      </c>
      <c r="C38" s="33">
        <v>20505211.91</v>
      </c>
      <c r="D38" s="34">
        <v>8390747.6600000001</v>
      </c>
    </row>
    <row r="39" spans="1:4" ht="56.25" x14ac:dyDescent="0.25">
      <c r="A39" s="27" t="s">
        <v>68</v>
      </c>
      <c r="B39" s="28" t="s">
        <v>69</v>
      </c>
      <c r="C39" s="29">
        <v>5000000</v>
      </c>
      <c r="D39" s="30">
        <v>5867619.5700000003</v>
      </c>
    </row>
    <row r="40" spans="1:4" ht="67.5" x14ac:dyDescent="0.25">
      <c r="A40" s="27" t="s">
        <v>70</v>
      </c>
      <c r="B40" s="28" t="s">
        <v>71</v>
      </c>
      <c r="C40" s="29">
        <v>0</v>
      </c>
      <c r="D40" s="30">
        <v>3381.57</v>
      </c>
    </row>
    <row r="41" spans="1:4" ht="67.5" x14ac:dyDescent="0.25">
      <c r="A41" s="27" t="s">
        <v>72</v>
      </c>
      <c r="B41" s="28" t="s">
        <v>73</v>
      </c>
      <c r="C41" s="29">
        <v>150000</v>
      </c>
      <c r="D41" s="30">
        <v>184848.85</v>
      </c>
    </row>
    <row r="42" spans="1:4" ht="33.75" x14ac:dyDescent="0.25">
      <c r="A42" s="27" t="s">
        <v>74</v>
      </c>
      <c r="B42" s="28" t="s">
        <v>75</v>
      </c>
      <c r="C42" s="29">
        <v>15355211.91</v>
      </c>
      <c r="D42" s="30">
        <v>2334897.67</v>
      </c>
    </row>
    <row r="43" spans="1:4" ht="73.5" x14ac:dyDescent="0.25">
      <c r="A43" s="31" t="s">
        <v>76</v>
      </c>
      <c r="B43" s="32" t="s">
        <v>77</v>
      </c>
      <c r="C43" s="33">
        <v>90000</v>
      </c>
      <c r="D43" s="34">
        <v>57658</v>
      </c>
    </row>
    <row r="44" spans="1:4" ht="67.5" x14ac:dyDescent="0.25">
      <c r="A44" s="27" t="s">
        <v>78</v>
      </c>
      <c r="B44" s="28" t="s">
        <v>79</v>
      </c>
      <c r="C44" s="29">
        <v>90000</v>
      </c>
      <c r="D44" s="30">
        <v>57658</v>
      </c>
    </row>
    <row r="45" spans="1:4" ht="21" x14ac:dyDescent="0.25">
      <c r="A45" s="35" t="s">
        <v>80</v>
      </c>
      <c r="B45" s="36" t="s">
        <v>81</v>
      </c>
      <c r="C45" s="37">
        <v>291500</v>
      </c>
      <c r="D45" s="38">
        <v>306053.84000000003</v>
      </c>
    </row>
    <row r="46" spans="1:4" ht="21" x14ac:dyDescent="0.25">
      <c r="A46" s="31" t="s">
        <v>82</v>
      </c>
      <c r="B46" s="32" t="s">
        <v>83</v>
      </c>
      <c r="C46" s="33">
        <v>291500</v>
      </c>
      <c r="D46" s="34">
        <v>306053.84000000003</v>
      </c>
    </row>
    <row r="47" spans="1:4" ht="22.5" x14ac:dyDescent="0.25">
      <c r="A47" s="27" t="s">
        <v>84</v>
      </c>
      <c r="B47" s="28" t="s">
        <v>85</v>
      </c>
      <c r="C47" s="29">
        <v>155900</v>
      </c>
      <c r="D47" s="30">
        <v>193703.51</v>
      </c>
    </row>
    <row r="48" spans="1:4" ht="22.5" x14ac:dyDescent="0.25">
      <c r="A48" s="27" t="s">
        <v>86</v>
      </c>
      <c r="B48" s="28" t="s">
        <v>87</v>
      </c>
      <c r="C48" s="29">
        <v>87700</v>
      </c>
      <c r="D48" s="30">
        <v>45752.55</v>
      </c>
    </row>
    <row r="49" spans="1:4" ht="22.5" x14ac:dyDescent="0.25">
      <c r="A49" s="27" t="s">
        <v>88</v>
      </c>
      <c r="B49" s="28" t="s">
        <v>89</v>
      </c>
      <c r="C49" s="29">
        <v>47900</v>
      </c>
      <c r="D49" s="30">
        <v>66597.78</v>
      </c>
    </row>
    <row r="50" spans="1:4" ht="21" x14ac:dyDescent="0.25">
      <c r="A50" s="35" t="s">
        <v>90</v>
      </c>
      <c r="B50" s="36" t="s">
        <v>91</v>
      </c>
      <c r="C50" s="37">
        <v>0</v>
      </c>
      <c r="D50" s="38">
        <v>708158.84</v>
      </c>
    </row>
    <row r="51" spans="1:4" x14ac:dyDescent="0.25">
      <c r="A51" s="31" t="s">
        <v>92</v>
      </c>
      <c r="B51" s="32" t="s">
        <v>93</v>
      </c>
      <c r="C51" s="33">
        <v>0</v>
      </c>
      <c r="D51" s="34">
        <v>708158.84</v>
      </c>
    </row>
    <row r="52" spans="1:4" ht="22.5" x14ac:dyDescent="0.25">
      <c r="A52" s="27" t="s">
        <v>94</v>
      </c>
      <c r="B52" s="28" t="s">
        <v>95</v>
      </c>
      <c r="C52" s="29">
        <v>0</v>
      </c>
      <c r="D52" s="30">
        <v>23864.54</v>
      </c>
    </row>
    <row r="53" spans="1:4" x14ac:dyDescent="0.25">
      <c r="A53" s="27" t="s">
        <v>96</v>
      </c>
      <c r="B53" s="28" t="s">
        <v>97</v>
      </c>
      <c r="C53" s="29">
        <v>0</v>
      </c>
      <c r="D53" s="30">
        <v>684294.3</v>
      </c>
    </row>
    <row r="54" spans="1:4" ht="21" x14ac:dyDescent="0.25">
      <c r="A54" s="35" t="s">
        <v>98</v>
      </c>
      <c r="B54" s="36" t="s">
        <v>99</v>
      </c>
      <c r="C54" s="37">
        <v>3600000</v>
      </c>
      <c r="D54" s="38">
        <v>4012971.58</v>
      </c>
    </row>
    <row r="55" spans="1:4" ht="63" x14ac:dyDescent="0.25">
      <c r="A55" s="31" t="s">
        <v>100</v>
      </c>
      <c r="B55" s="32" t="s">
        <v>101</v>
      </c>
      <c r="C55" s="33">
        <v>200000</v>
      </c>
      <c r="D55" s="34">
        <v>0</v>
      </c>
    </row>
    <row r="56" spans="1:4" ht="78.75" x14ac:dyDescent="0.25">
      <c r="A56" s="27" t="s">
        <v>102</v>
      </c>
      <c r="B56" s="28" t="s">
        <v>103</v>
      </c>
      <c r="C56" s="29">
        <v>200000</v>
      </c>
      <c r="D56" s="30">
        <v>0</v>
      </c>
    </row>
    <row r="57" spans="1:4" ht="31.5" x14ac:dyDescent="0.25">
      <c r="A57" s="31" t="s">
        <v>104</v>
      </c>
      <c r="B57" s="32" t="s">
        <v>105</v>
      </c>
      <c r="C57" s="33">
        <v>2600000</v>
      </c>
      <c r="D57" s="34">
        <v>3445167.08</v>
      </c>
    </row>
    <row r="58" spans="1:4" ht="33.75" x14ac:dyDescent="0.25">
      <c r="A58" s="27" t="s">
        <v>106</v>
      </c>
      <c r="B58" s="28" t="s">
        <v>107</v>
      </c>
      <c r="C58" s="29">
        <v>2600000</v>
      </c>
      <c r="D58" s="30">
        <v>3445167.08</v>
      </c>
    </row>
    <row r="59" spans="1:4" ht="63" x14ac:dyDescent="0.25">
      <c r="A59" s="31" t="s">
        <v>108</v>
      </c>
      <c r="B59" s="32" t="s">
        <v>109</v>
      </c>
      <c r="C59" s="33">
        <v>800000</v>
      </c>
      <c r="D59" s="34">
        <v>567804.5</v>
      </c>
    </row>
    <row r="60" spans="1:4" ht="56.25" x14ac:dyDescent="0.25">
      <c r="A60" s="27" t="s">
        <v>110</v>
      </c>
      <c r="B60" s="28" t="s">
        <v>111</v>
      </c>
      <c r="C60" s="29">
        <v>800000</v>
      </c>
      <c r="D60" s="30">
        <v>477053.99</v>
      </c>
    </row>
    <row r="61" spans="1:4" ht="56.25" x14ac:dyDescent="0.25">
      <c r="A61" s="27" t="s">
        <v>112</v>
      </c>
      <c r="B61" s="28" t="s">
        <v>113</v>
      </c>
      <c r="C61" s="29">
        <v>0</v>
      </c>
      <c r="D61" s="30">
        <v>90750.51</v>
      </c>
    </row>
    <row r="62" spans="1:4" x14ac:dyDescent="0.25">
      <c r="A62" s="35" t="s">
        <v>114</v>
      </c>
      <c r="B62" s="36" t="s">
        <v>115</v>
      </c>
      <c r="C62" s="37">
        <v>422000</v>
      </c>
      <c r="D62" s="38">
        <v>1960894.77</v>
      </c>
    </row>
    <row r="63" spans="1:4" ht="31.5" x14ac:dyDescent="0.25">
      <c r="A63" s="31" t="s">
        <v>116</v>
      </c>
      <c r="B63" s="32" t="s">
        <v>117</v>
      </c>
      <c r="C63" s="33">
        <v>0</v>
      </c>
      <c r="D63" s="34">
        <v>229157.23</v>
      </c>
    </row>
    <row r="64" spans="1:4" ht="45" x14ac:dyDescent="0.25">
      <c r="A64" s="27" t="s">
        <v>118</v>
      </c>
      <c r="B64" s="28" t="s">
        <v>119</v>
      </c>
      <c r="C64" s="29">
        <v>0</v>
      </c>
      <c r="D64" s="30">
        <v>4600</v>
      </c>
    </row>
    <row r="65" spans="1:4" ht="67.5" x14ac:dyDescent="0.25">
      <c r="A65" s="27" t="s">
        <v>120</v>
      </c>
      <c r="B65" s="28" t="s">
        <v>121</v>
      </c>
      <c r="C65" s="29">
        <v>0</v>
      </c>
      <c r="D65" s="30">
        <v>82500</v>
      </c>
    </row>
    <row r="66" spans="1:4" ht="45" x14ac:dyDescent="0.25">
      <c r="A66" s="27" t="s">
        <v>122</v>
      </c>
      <c r="B66" s="28" t="s">
        <v>123</v>
      </c>
      <c r="C66" s="29">
        <v>0</v>
      </c>
      <c r="D66" s="30">
        <v>2975</v>
      </c>
    </row>
    <row r="67" spans="1:4" ht="56.25" x14ac:dyDescent="0.25">
      <c r="A67" s="27" t="s">
        <v>124</v>
      </c>
      <c r="B67" s="28" t="s">
        <v>125</v>
      </c>
      <c r="C67" s="29">
        <v>0</v>
      </c>
      <c r="D67" s="30">
        <v>13443.75</v>
      </c>
    </row>
    <row r="68" spans="1:4" ht="67.5" x14ac:dyDescent="0.25">
      <c r="A68" s="27" t="s">
        <v>126</v>
      </c>
      <c r="B68" s="28" t="s">
        <v>127</v>
      </c>
      <c r="C68" s="29">
        <v>0</v>
      </c>
      <c r="D68" s="30">
        <v>14250</v>
      </c>
    </row>
    <row r="69" spans="1:4" ht="56.25" x14ac:dyDescent="0.25">
      <c r="A69" s="27" t="s">
        <v>128</v>
      </c>
      <c r="B69" s="28" t="s">
        <v>129</v>
      </c>
      <c r="C69" s="29">
        <v>0</v>
      </c>
      <c r="D69" s="30">
        <v>1308.3499999999999</v>
      </c>
    </row>
    <row r="70" spans="1:4" ht="45" x14ac:dyDescent="0.25">
      <c r="A70" s="27" t="s">
        <v>130</v>
      </c>
      <c r="B70" s="28" t="s">
        <v>131</v>
      </c>
      <c r="C70" s="29">
        <v>0</v>
      </c>
      <c r="D70" s="30">
        <v>81088.479999999996</v>
      </c>
    </row>
    <row r="71" spans="1:4" ht="56.25" x14ac:dyDescent="0.25">
      <c r="A71" s="27" t="s">
        <v>132</v>
      </c>
      <c r="B71" s="28" t="s">
        <v>133</v>
      </c>
      <c r="C71" s="29">
        <v>0</v>
      </c>
      <c r="D71" s="30">
        <v>28991.65</v>
      </c>
    </row>
    <row r="72" spans="1:4" ht="94.5" x14ac:dyDescent="0.25">
      <c r="A72" s="31" t="s">
        <v>134</v>
      </c>
      <c r="B72" s="32" t="s">
        <v>135</v>
      </c>
      <c r="C72" s="33">
        <v>0</v>
      </c>
      <c r="D72" s="34">
        <v>149</v>
      </c>
    </row>
    <row r="73" spans="1:4" ht="45" x14ac:dyDescent="0.25">
      <c r="A73" s="27" t="s">
        <v>136</v>
      </c>
      <c r="B73" s="28" t="s">
        <v>137</v>
      </c>
      <c r="C73" s="29">
        <v>0</v>
      </c>
      <c r="D73" s="30">
        <v>149</v>
      </c>
    </row>
    <row r="74" spans="1:4" ht="21" x14ac:dyDescent="0.25">
      <c r="A74" s="31" t="s">
        <v>138</v>
      </c>
      <c r="B74" s="32" t="s">
        <v>139</v>
      </c>
      <c r="C74" s="33">
        <v>422000</v>
      </c>
      <c r="D74" s="34">
        <v>1694021.75</v>
      </c>
    </row>
    <row r="75" spans="1:4" ht="33.75" x14ac:dyDescent="0.25">
      <c r="A75" s="27" t="s">
        <v>140</v>
      </c>
      <c r="B75" s="28" t="s">
        <v>141</v>
      </c>
      <c r="C75" s="29">
        <v>0</v>
      </c>
      <c r="D75" s="30">
        <v>315925.75</v>
      </c>
    </row>
    <row r="76" spans="1:4" ht="56.25" x14ac:dyDescent="0.25">
      <c r="A76" s="27" t="s">
        <v>142</v>
      </c>
      <c r="B76" s="28" t="s">
        <v>143</v>
      </c>
      <c r="C76" s="29">
        <v>422000</v>
      </c>
      <c r="D76" s="30">
        <v>1378096</v>
      </c>
    </row>
    <row r="77" spans="1:4" ht="21" x14ac:dyDescent="0.25">
      <c r="A77" s="31" t="s">
        <v>144</v>
      </c>
      <c r="B77" s="32" t="s">
        <v>145</v>
      </c>
      <c r="C77" s="33">
        <v>0</v>
      </c>
      <c r="D77" s="34">
        <v>37566.79</v>
      </c>
    </row>
    <row r="78" spans="1:4" ht="78.75" x14ac:dyDescent="0.25">
      <c r="A78" s="27" t="s">
        <v>146</v>
      </c>
      <c r="B78" s="28" t="s">
        <v>147</v>
      </c>
      <c r="C78" s="29">
        <v>0</v>
      </c>
      <c r="D78" s="30">
        <v>37566.79</v>
      </c>
    </row>
    <row r="79" spans="1:4" x14ac:dyDescent="0.25">
      <c r="A79" s="35" t="s">
        <v>148</v>
      </c>
      <c r="B79" s="36" t="s">
        <v>149</v>
      </c>
      <c r="C79" s="37">
        <v>0</v>
      </c>
      <c r="D79" s="38">
        <f>D80+D82</f>
        <v>-45990.34</v>
      </c>
    </row>
    <row r="80" spans="1:4" x14ac:dyDescent="0.25">
      <c r="A80" s="31" t="s">
        <v>150</v>
      </c>
      <c r="B80" s="32" t="s">
        <v>151</v>
      </c>
      <c r="C80" s="33">
        <v>0</v>
      </c>
      <c r="D80" s="34">
        <v>-57046.84</v>
      </c>
    </row>
    <row r="81" spans="1:4" ht="22.5" x14ac:dyDescent="0.25">
      <c r="A81" s="27" t="s">
        <v>152</v>
      </c>
      <c r="B81" s="28" t="s">
        <v>153</v>
      </c>
      <c r="C81" s="29">
        <v>0</v>
      </c>
      <c r="D81" s="30">
        <v>-57046.84</v>
      </c>
    </row>
    <row r="82" spans="1:4" x14ac:dyDescent="0.25">
      <c r="A82" s="31" t="s">
        <v>154</v>
      </c>
      <c r="B82" s="32" t="s">
        <v>155</v>
      </c>
      <c r="C82" s="33">
        <v>0</v>
      </c>
      <c r="D82" s="34">
        <v>11056.5</v>
      </c>
    </row>
    <row r="83" spans="1:4" ht="22.5" x14ac:dyDescent="0.25">
      <c r="A83" s="27" t="s">
        <v>156</v>
      </c>
      <c r="B83" s="28" t="s">
        <v>157</v>
      </c>
      <c r="C83" s="29">
        <v>0</v>
      </c>
      <c r="D83" s="30">
        <v>11056.5</v>
      </c>
    </row>
    <row r="84" spans="1:4" x14ac:dyDescent="0.25">
      <c r="A84" s="49" t="s">
        <v>158</v>
      </c>
      <c r="B84" s="50" t="s">
        <v>159</v>
      </c>
      <c r="C84" s="57">
        <v>1281621789.4100001</v>
      </c>
      <c r="D84" s="52">
        <f>D85+D114+D119+D122</f>
        <v>780226458.37</v>
      </c>
    </row>
    <row r="85" spans="1:4" ht="31.5" x14ac:dyDescent="0.25">
      <c r="A85" s="35" t="s">
        <v>160</v>
      </c>
      <c r="B85" s="36" t="s">
        <v>161</v>
      </c>
      <c r="C85" s="37">
        <v>1275717689.4100001</v>
      </c>
      <c r="D85" s="38">
        <f>D86+D91+D102+D111</f>
        <v>774374029.38999999</v>
      </c>
    </row>
    <row r="86" spans="1:4" ht="21" x14ac:dyDescent="0.25">
      <c r="A86" s="31" t="s">
        <v>162</v>
      </c>
      <c r="B86" s="32" t="s">
        <v>163</v>
      </c>
      <c r="C86" s="33">
        <v>99151200</v>
      </c>
      <c r="D86" s="34">
        <v>79844150</v>
      </c>
    </row>
    <row r="87" spans="1:4" x14ac:dyDescent="0.25">
      <c r="A87" s="27" t="s">
        <v>164</v>
      </c>
      <c r="B87" s="28" t="s">
        <v>165</v>
      </c>
      <c r="C87" s="29">
        <v>63594400</v>
      </c>
      <c r="D87" s="30">
        <v>47673000</v>
      </c>
    </row>
    <row r="88" spans="1:4" ht="22.5" x14ac:dyDescent="0.25">
      <c r="A88" s="27" t="s">
        <v>166</v>
      </c>
      <c r="B88" s="28" t="s">
        <v>167</v>
      </c>
      <c r="C88" s="29">
        <v>13542600</v>
      </c>
      <c r="D88" s="30">
        <v>10156950</v>
      </c>
    </row>
    <row r="89" spans="1:4" ht="22.5" x14ac:dyDescent="0.25">
      <c r="A89" s="27" t="s">
        <v>168</v>
      </c>
      <c r="B89" s="28" t="s">
        <v>169</v>
      </c>
      <c r="C89" s="29">
        <v>13000000</v>
      </c>
      <c r="D89" s="30">
        <v>13000000</v>
      </c>
    </row>
    <row r="90" spans="1:4" x14ac:dyDescent="0.25">
      <c r="A90" s="27" t="s">
        <v>170</v>
      </c>
      <c r="B90" s="28" t="s">
        <v>171</v>
      </c>
      <c r="C90" s="29">
        <v>9014200</v>
      </c>
      <c r="D90" s="30">
        <v>9014200</v>
      </c>
    </row>
    <row r="91" spans="1:4" ht="21" x14ac:dyDescent="0.25">
      <c r="A91" s="31" t="s">
        <v>172</v>
      </c>
      <c r="B91" s="32" t="s">
        <v>173</v>
      </c>
      <c r="C91" s="33">
        <v>462108875.61000001</v>
      </c>
      <c r="D91" s="34">
        <v>184774282.44999999</v>
      </c>
    </row>
    <row r="92" spans="1:4" ht="22.5" x14ac:dyDescent="0.25">
      <c r="A92" s="27" t="s">
        <v>174</v>
      </c>
      <c r="B92" s="28" t="s">
        <v>175</v>
      </c>
      <c r="C92" s="29">
        <v>155600702</v>
      </c>
      <c r="D92" s="30">
        <v>46330506.43</v>
      </c>
    </row>
    <row r="93" spans="1:4" ht="101.25" x14ac:dyDescent="0.25">
      <c r="A93" s="27" t="s">
        <v>176</v>
      </c>
      <c r="B93" s="28" t="s">
        <v>177</v>
      </c>
      <c r="C93" s="29">
        <v>46085302.270000003</v>
      </c>
      <c r="D93" s="30">
        <v>7733674.3899999997</v>
      </c>
    </row>
    <row r="94" spans="1:4" ht="67.5" x14ac:dyDescent="0.25">
      <c r="A94" s="27" t="s">
        <v>178</v>
      </c>
      <c r="B94" s="28" t="s">
        <v>179</v>
      </c>
      <c r="C94" s="29">
        <v>1377200</v>
      </c>
      <c r="D94" s="30">
        <v>108086.38</v>
      </c>
    </row>
    <row r="95" spans="1:4" ht="45" x14ac:dyDescent="0.25">
      <c r="A95" s="27" t="s">
        <v>180</v>
      </c>
      <c r="B95" s="28" t="s">
        <v>181</v>
      </c>
      <c r="C95" s="29">
        <v>1639800</v>
      </c>
      <c r="D95" s="30">
        <v>1639800</v>
      </c>
    </row>
    <row r="96" spans="1:4" ht="33.75" x14ac:dyDescent="0.25">
      <c r="A96" s="27" t="s">
        <v>182</v>
      </c>
      <c r="B96" s="28" t="s">
        <v>183</v>
      </c>
      <c r="C96" s="29">
        <v>3121700</v>
      </c>
      <c r="D96" s="30">
        <v>3121700</v>
      </c>
    </row>
    <row r="97" spans="1:4" ht="45" x14ac:dyDescent="0.25">
      <c r="A97" s="27" t="s">
        <v>184</v>
      </c>
      <c r="B97" s="28" t="s">
        <v>185</v>
      </c>
      <c r="C97" s="29">
        <v>5764800</v>
      </c>
      <c r="D97" s="30">
        <v>0</v>
      </c>
    </row>
    <row r="98" spans="1:4" ht="45" x14ac:dyDescent="0.25">
      <c r="A98" s="27" t="s">
        <v>186</v>
      </c>
      <c r="B98" s="28" t="s">
        <v>187</v>
      </c>
      <c r="C98" s="29">
        <v>1398716.72</v>
      </c>
      <c r="D98" s="30">
        <v>1398716.72</v>
      </c>
    </row>
    <row r="99" spans="1:4" x14ac:dyDescent="0.25">
      <c r="A99" s="27" t="s">
        <v>188</v>
      </c>
      <c r="B99" s="28" t="s">
        <v>189</v>
      </c>
      <c r="C99" s="29">
        <v>168046.67</v>
      </c>
      <c r="D99" s="30">
        <v>168046.67</v>
      </c>
    </row>
    <row r="100" spans="1:4" ht="45" x14ac:dyDescent="0.25">
      <c r="A100" s="27" t="s">
        <v>190</v>
      </c>
      <c r="B100" s="28" t="s">
        <v>191</v>
      </c>
      <c r="C100" s="29">
        <v>28824300</v>
      </c>
      <c r="D100" s="30">
        <v>19447958.870000001</v>
      </c>
    </row>
    <row r="101" spans="1:4" x14ac:dyDescent="0.25">
      <c r="A101" s="27" t="s">
        <v>192</v>
      </c>
      <c r="B101" s="28" t="s">
        <v>193</v>
      </c>
      <c r="C101" s="29">
        <v>218128307.94999999</v>
      </c>
      <c r="D101" s="30">
        <v>104825792.98999999</v>
      </c>
    </row>
    <row r="102" spans="1:4" ht="21" x14ac:dyDescent="0.25">
      <c r="A102" s="31" t="s">
        <v>194</v>
      </c>
      <c r="B102" s="32" t="s">
        <v>195</v>
      </c>
      <c r="C102" s="33">
        <v>708408374.29999995</v>
      </c>
      <c r="D102" s="34">
        <v>507264238.58999997</v>
      </c>
    </row>
    <row r="103" spans="1:4" ht="33.75" x14ac:dyDescent="0.25">
      <c r="A103" s="27" t="s">
        <v>196</v>
      </c>
      <c r="B103" s="28" t="s">
        <v>197</v>
      </c>
      <c r="C103" s="29">
        <v>47261491</v>
      </c>
      <c r="D103" s="30">
        <v>22285793.050000001</v>
      </c>
    </row>
    <row r="104" spans="1:4" ht="56.25" x14ac:dyDescent="0.25">
      <c r="A104" s="27" t="s">
        <v>198</v>
      </c>
      <c r="B104" s="28" t="s">
        <v>199</v>
      </c>
      <c r="C104" s="29">
        <v>10648400</v>
      </c>
      <c r="D104" s="30">
        <v>2600000</v>
      </c>
    </row>
    <row r="105" spans="1:4" ht="56.25" x14ac:dyDescent="0.25">
      <c r="A105" s="27" t="s">
        <v>200</v>
      </c>
      <c r="B105" s="28" t="s">
        <v>201</v>
      </c>
      <c r="C105" s="29">
        <v>12586161</v>
      </c>
      <c r="D105" s="30">
        <v>10301395.539999999</v>
      </c>
    </row>
    <row r="106" spans="1:4" ht="45" x14ac:dyDescent="0.25">
      <c r="A106" s="27" t="s">
        <v>202</v>
      </c>
      <c r="B106" s="28" t="s">
        <v>203</v>
      </c>
      <c r="C106" s="29">
        <v>2300</v>
      </c>
      <c r="D106" s="30">
        <v>0</v>
      </c>
    </row>
    <row r="107" spans="1:4" ht="45" x14ac:dyDescent="0.25">
      <c r="A107" s="27" t="s">
        <v>204</v>
      </c>
      <c r="B107" s="28" t="s">
        <v>205</v>
      </c>
      <c r="C107" s="29">
        <v>834498</v>
      </c>
      <c r="D107" s="30">
        <v>0</v>
      </c>
    </row>
    <row r="108" spans="1:4" ht="56.25" x14ac:dyDescent="0.25">
      <c r="A108" s="27" t="s">
        <v>206</v>
      </c>
      <c r="B108" s="28" t="s">
        <v>207</v>
      </c>
      <c r="C108" s="29">
        <v>834498</v>
      </c>
      <c r="D108" s="30">
        <v>0</v>
      </c>
    </row>
    <row r="109" spans="1:4" ht="22.5" x14ac:dyDescent="0.25">
      <c r="A109" s="27" t="s">
        <v>208</v>
      </c>
      <c r="B109" s="28" t="s">
        <v>209</v>
      </c>
      <c r="C109" s="29">
        <v>432626.3</v>
      </c>
      <c r="D109" s="30">
        <v>0</v>
      </c>
    </row>
    <row r="110" spans="1:4" x14ac:dyDescent="0.25">
      <c r="A110" s="27" t="s">
        <v>210</v>
      </c>
      <c r="B110" s="28" t="s">
        <v>211</v>
      </c>
      <c r="C110" s="29">
        <v>635808400</v>
      </c>
      <c r="D110" s="30">
        <v>472077050</v>
      </c>
    </row>
    <row r="111" spans="1:4" x14ac:dyDescent="0.25">
      <c r="A111" s="31" t="s">
        <v>212</v>
      </c>
      <c r="B111" s="32" t="s">
        <v>213</v>
      </c>
      <c r="C111" s="33">
        <v>6049239.5</v>
      </c>
      <c r="D111" s="34">
        <v>2491358.35</v>
      </c>
    </row>
    <row r="112" spans="1:4" ht="45" x14ac:dyDescent="0.25">
      <c r="A112" s="27" t="s">
        <v>214</v>
      </c>
      <c r="B112" s="28" t="s">
        <v>215</v>
      </c>
      <c r="C112" s="29">
        <v>580839.5</v>
      </c>
      <c r="D112" s="30">
        <v>455030.35</v>
      </c>
    </row>
    <row r="113" spans="1:4" ht="45" x14ac:dyDescent="0.25">
      <c r="A113" s="27" t="s">
        <v>216</v>
      </c>
      <c r="B113" s="28" t="s">
        <v>217</v>
      </c>
      <c r="C113" s="29">
        <v>5468400</v>
      </c>
      <c r="D113" s="30">
        <v>2036328</v>
      </c>
    </row>
    <row r="114" spans="1:4" x14ac:dyDescent="0.25">
      <c r="A114" s="35" t="s">
        <v>218</v>
      </c>
      <c r="B114" s="36" t="s">
        <v>219</v>
      </c>
      <c r="C114" s="37">
        <v>4904100</v>
      </c>
      <c r="D114" s="38">
        <v>4904100</v>
      </c>
    </row>
    <row r="115" spans="1:4" ht="21" x14ac:dyDescent="0.25">
      <c r="A115" s="31" t="s">
        <v>220</v>
      </c>
      <c r="B115" s="32" t="s">
        <v>221</v>
      </c>
      <c r="C115" s="33">
        <v>4904100</v>
      </c>
      <c r="D115" s="34">
        <v>4904100</v>
      </c>
    </row>
    <row r="116" spans="1:4" x14ac:dyDescent="0.25">
      <c r="A116" s="27"/>
      <c r="B116" s="39"/>
      <c r="C116" s="29">
        <v>1709200</v>
      </c>
      <c r="D116" s="30">
        <v>1709200</v>
      </c>
    </row>
    <row r="117" spans="1:4" ht="67.5" x14ac:dyDescent="0.25">
      <c r="A117" s="27" t="s">
        <v>222</v>
      </c>
      <c r="B117" s="28" t="s">
        <v>223</v>
      </c>
      <c r="C117" s="29">
        <v>6900</v>
      </c>
      <c r="D117" s="30">
        <v>6900</v>
      </c>
    </row>
    <row r="118" spans="1:4" ht="22.5" x14ac:dyDescent="0.25">
      <c r="A118" s="27" t="s">
        <v>224</v>
      </c>
      <c r="B118" s="28" t="s">
        <v>221</v>
      </c>
      <c r="C118" s="29">
        <v>3188000</v>
      </c>
      <c r="D118" s="30">
        <v>3188000</v>
      </c>
    </row>
    <row r="119" spans="1:4" ht="52.5" x14ac:dyDescent="0.25">
      <c r="A119" s="35" t="s">
        <v>225</v>
      </c>
      <c r="B119" s="36" t="s">
        <v>226</v>
      </c>
      <c r="C119" s="37">
        <v>1000000</v>
      </c>
      <c r="D119" s="38">
        <v>1060845.8899999999</v>
      </c>
    </row>
    <row r="120" spans="1:4" ht="73.5" x14ac:dyDescent="0.25">
      <c r="A120" s="31" t="s">
        <v>227</v>
      </c>
      <c r="B120" s="32" t="s">
        <v>228</v>
      </c>
      <c r="C120" s="33">
        <v>1000000</v>
      </c>
      <c r="D120" s="34">
        <v>1060845.8899999999</v>
      </c>
    </row>
    <row r="121" spans="1:4" ht="67.5" x14ac:dyDescent="0.25">
      <c r="A121" s="27" t="s">
        <v>229</v>
      </c>
      <c r="B121" s="28" t="s">
        <v>230</v>
      </c>
      <c r="C121" s="29">
        <v>1000000</v>
      </c>
      <c r="D121" s="30">
        <v>1060845.8899999999</v>
      </c>
    </row>
    <row r="122" spans="1:4" ht="42" x14ac:dyDescent="0.25">
      <c r="A122" s="35" t="s">
        <v>231</v>
      </c>
      <c r="B122" s="36" t="s">
        <v>232</v>
      </c>
      <c r="C122" s="37">
        <v>0</v>
      </c>
      <c r="D122" s="38">
        <v>-112516.91</v>
      </c>
    </row>
    <row r="123" spans="1:4" ht="42" x14ac:dyDescent="0.25">
      <c r="A123" s="31" t="s">
        <v>233</v>
      </c>
      <c r="B123" s="32" t="s">
        <v>234</v>
      </c>
      <c r="C123" s="33">
        <v>0</v>
      </c>
      <c r="D123" s="34">
        <v>-112516.91</v>
      </c>
    </row>
    <row r="124" spans="1:4" ht="45" x14ac:dyDescent="0.25">
      <c r="A124" s="27" t="s">
        <v>235</v>
      </c>
      <c r="B124" s="28" t="s">
        <v>236</v>
      </c>
      <c r="C124" s="29">
        <v>0</v>
      </c>
      <c r="D124" s="30">
        <v>-9651.08</v>
      </c>
    </row>
    <row r="125" spans="1:4" ht="45" x14ac:dyDescent="0.25">
      <c r="A125" s="27" t="s">
        <v>237</v>
      </c>
      <c r="B125" s="28" t="s">
        <v>238</v>
      </c>
      <c r="C125" s="29">
        <v>0</v>
      </c>
      <c r="D125" s="30">
        <v>-43264.82</v>
      </c>
    </row>
    <row r="126" spans="1:4" ht="45.75" thickBot="1" x14ac:dyDescent="0.3">
      <c r="A126" s="27" t="s">
        <v>239</v>
      </c>
      <c r="B126" s="28" t="s">
        <v>240</v>
      </c>
      <c r="C126" s="29">
        <v>0</v>
      </c>
      <c r="D126" s="30">
        <v>-59601.01</v>
      </c>
    </row>
    <row r="127" spans="1:4" ht="15.75" thickBot="1" x14ac:dyDescent="0.3">
      <c r="A127" s="40" t="s">
        <v>241</v>
      </c>
      <c r="B127" s="41"/>
      <c r="C127" s="42">
        <v>1654203601.3199999</v>
      </c>
      <c r="D127" s="43">
        <f>D84+D6</f>
        <v>1038373061.3000001</v>
      </c>
    </row>
    <row r="128" spans="1:4" x14ac:dyDescent="0.25">
      <c r="A128" s="44"/>
      <c r="B128" s="44"/>
      <c r="C128" s="44"/>
      <c r="D128" s="44"/>
    </row>
    <row r="129" spans="1:4" x14ac:dyDescent="0.25">
      <c r="A129" s="45"/>
      <c r="B129" s="46"/>
      <c r="C129" s="46"/>
      <c r="D129" s="46"/>
    </row>
    <row r="130" spans="1:4" ht="31.5" x14ac:dyDescent="0.25">
      <c r="A130" s="18" t="s">
        <v>326</v>
      </c>
      <c r="B130" s="19" t="s">
        <v>327</v>
      </c>
      <c r="C130" s="20" t="s">
        <v>242</v>
      </c>
      <c r="D130" s="47" t="s">
        <v>243</v>
      </c>
    </row>
    <row r="131" spans="1:4" ht="21" x14ac:dyDescent="0.25">
      <c r="A131" s="22"/>
      <c r="B131" s="19"/>
      <c r="C131" s="23" t="s">
        <v>3</v>
      </c>
      <c r="D131" s="48" t="s">
        <v>244</v>
      </c>
    </row>
    <row r="132" spans="1:4" ht="15.75" thickBot="1" x14ac:dyDescent="0.3">
      <c r="A132" s="49" t="s">
        <v>245</v>
      </c>
      <c r="B132" s="50" t="s">
        <v>246</v>
      </c>
      <c r="C132" s="51">
        <v>127457511.06</v>
      </c>
      <c r="D132" s="52">
        <v>70346730.439999998</v>
      </c>
    </row>
    <row r="133" spans="1:4" ht="45" x14ac:dyDescent="0.25">
      <c r="A133" s="53" t="s">
        <v>247</v>
      </c>
      <c r="B133" s="54" t="s">
        <v>248</v>
      </c>
      <c r="C133" s="55">
        <v>150000</v>
      </c>
      <c r="D133" s="56">
        <v>82469.759999999995</v>
      </c>
    </row>
    <row r="134" spans="1:4" ht="45" x14ac:dyDescent="0.25">
      <c r="A134" s="53" t="s">
        <v>249</v>
      </c>
      <c r="B134" s="54" t="s">
        <v>250</v>
      </c>
      <c r="C134" s="55">
        <v>77683056.810000002</v>
      </c>
      <c r="D134" s="56">
        <v>49388975.539999999</v>
      </c>
    </row>
    <row r="135" spans="1:4" x14ac:dyDescent="0.25">
      <c r="A135" s="53" t="s">
        <v>251</v>
      </c>
      <c r="B135" s="54" t="s">
        <v>252</v>
      </c>
      <c r="C135" s="55">
        <v>53600</v>
      </c>
      <c r="D135" s="56">
        <v>0</v>
      </c>
    </row>
    <row r="136" spans="1:4" ht="33.75" x14ac:dyDescent="0.25">
      <c r="A136" s="53" t="s">
        <v>253</v>
      </c>
      <c r="B136" s="54" t="s">
        <v>254</v>
      </c>
      <c r="C136" s="55">
        <v>15300057.5</v>
      </c>
      <c r="D136" s="56">
        <v>10240697.17</v>
      </c>
    </row>
    <row r="137" spans="1:4" x14ac:dyDescent="0.25">
      <c r="A137" s="53" t="s">
        <v>255</v>
      </c>
      <c r="B137" s="54" t="s">
        <v>256</v>
      </c>
      <c r="C137" s="55">
        <v>1881900</v>
      </c>
      <c r="D137" s="56">
        <v>1881900</v>
      </c>
    </row>
    <row r="138" spans="1:4" x14ac:dyDescent="0.25">
      <c r="A138" s="53" t="s">
        <v>257</v>
      </c>
      <c r="B138" s="54" t="s">
        <v>258</v>
      </c>
      <c r="C138" s="55">
        <v>67000</v>
      </c>
      <c r="D138" s="56">
        <v>0</v>
      </c>
    </row>
    <row r="139" spans="1:4" x14ac:dyDescent="0.25">
      <c r="A139" s="53" t="s">
        <v>259</v>
      </c>
      <c r="B139" s="54" t="s">
        <v>260</v>
      </c>
      <c r="C139" s="55">
        <v>32321896.75</v>
      </c>
      <c r="D139" s="56">
        <v>8752687.9700000007</v>
      </c>
    </row>
    <row r="140" spans="1:4" ht="21.75" thickBot="1" x14ac:dyDescent="0.3">
      <c r="A140" s="49" t="s">
        <v>261</v>
      </c>
      <c r="B140" s="50" t="s">
        <v>262</v>
      </c>
      <c r="C140" s="51">
        <v>1890000</v>
      </c>
      <c r="D140" s="52">
        <v>808617.6</v>
      </c>
    </row>
    <row r="141" spans="1:4" ht="33.75" x14ac:dyDescent="0.25">
      <c r="A141" s="53" t="s">
        <v>263</v>
      </c>
      <c r="B141" s="54" t="s">
        <v>264</v>
      </c>
      <c r="C141" s="55">
        <v>1890000</v>
      </c>
      <c r="D141" s="56">
        <v>808617.6</v>
      </c>
    </row>
    <row r="142" spans="1:4" ht="15.75" thickBot="1" x14ac:dyDescent="0.3">
      <c r="A142" s="49" t="s">
        <v>265</v>
      </c>
      <c r="B142" s="50" t="s">
        <v>266</v>
      </c>
      <c r="C142" s="51">
        <v>82753917.900000006</v>
      </c>
      <c r="D142" s="52">
        <v>34606214.170000002</v>
      </c>
    </row>
    <row r="143" spans="1:4" x14ac:dyDescent="0.25">
      <c r="A143" s="53" t="s">
        <v>267</v>
      </c>
      <c r="B143" s="54" t="s">
        <v>268</v>
      </c>
      <c r="C143" s="55">
        <v>64192119.840000004</v>
      </c>
      <c r="D143" s="56">
        <v>24860333.789999999</v>
      </c>
    </row>
    <row r="144" spans="1:4" x14ac:dyDescent="0.25">
      <c r="A144" s="53" t="s">
        <v>269</v>
      </c>
      <c r="B144" s="54" t="s">
        <v>270</v>
      </c>
      <c r="C144" s="55">
        <v>18561798.059999999</v>
      </c>
      <c r="D144" s="56">
        <v>9745880.3800000008</v>
      </c>
    </row>
    <row r="145" spans="1:4" ht="15.75" thickBot="1" x14ac:dyDescent="0.3">
      <c r="A145" s="49" t="s">
        <v>271</v>
      </c>
      <c r="B145" s="50" t="s">
        <v>272</v>
      </c>
      <c r="C145" s="51">
        <v>248617220.38999999</v>
      </c>
      <c r="D145" s="52">
        <v>85168672.760000005</v>
      </c>
    </row>
    <row r="146" spans="1:4" x14ac:dyDescent="0.25">
      <c r="A146" s="53" t="s">
        <v>273</v>
      </c>
      <c r="B146" s="54" t="s">
        <v>274</v>
      </c>
      <c r="C146" s="55">
        <v>52312370.659999996</v>
      </c>
      <c r="D146" s="56">
        <v>11407802.32</v>
      </c>
    </row>
    <row r="147" spans="1:4" x14ac:dyDescent="0.25">
      <c r="A147" s="53" t="s">
        <v>275</v>
      </c>
      <c r="B147" s="54" t="s">
        <v>276</v>
      </c>
      <c r="C147" s="55">
        <v>188304595.69999999</v>
      </c>
      <c r="D147" s="56">
        <v>73406164.439999998</v>
      </c>
    </row>
    <row r="148" spans="1:4" x14ac:dyDescent="0.25">
      <c r="A148" s="53" t="s">
        <v>277</v>
      </c>
      <c r="B148" s="54" t="s">
        <v>278</v>
      </c>
      <c r="C148" s="55">
        <v>8000254.0300000003</v>
      </c>
      <c r="D148" s="56">
        <v>354706</v>
      </c>
    </row>
    <row r="149" spans="1:4" ht="15.75" thickBot="1" x14ac:dyDescent="0.3">
      <c r="A149" s="49" t="s">
        <v>279</v>
      </c>
      <c r="B149" s="50" t="s">
        <v>280</v>
      </c>
      <c r="C149" s="51">
        <v>968664283.47000003</v>
      </c>
      <c r="D149" s="52">
        <v>632092013.27999997</v>
      </c>
    </row>
    <row r="150" spans="1:4" x14ac:dyDescent="0.25">
      <c r="A150" s="53" t="s">
        <v>281</v>
      </c>
      <c r="B150" s="54" t="s">
        <v>282</v>
      </c>
      <c r="C150" s="55">
        <v>300495094.70999998</v>
      </c>
      <c r="D150" s="56">
        <v>185110620.63999999</v>
      </c>
    </row>
    <row r="151" spans="1:4" x14ac:dyDescent="0.25">
      <c r="A151" s="53" t="s">
        <v>283</v>
      </c>
      <c r="B151" s="54" t="s">
        <v>284</v>
      </c>
      <c r="C151" s="55">
        <v>536736203.13</v>
      </c>
      <c r="D151" s="56">
        <v>366283564.13999999</v>
      </c>
    </row>
    <row r="152" spans="1:4" x14ac:dyDescent="0.25">
      <c r="A152" s="53" t="s">
        <v>285</v>
      </c>
      <c r="B152" s="54" t="s">
        <v>286</v>
      </c>
      <c r="C152" s="55">
        <v>90089635.140000001</v>
      </c>
      <c r="D152" s="56">
        <v>52861055.390000001</v>
      </c>
    </row>
    <row r="153" spans="1:4" x14ac:dyDescent="0.25">
      <c r="A153" s="53" t="s">
        <v>287</v>
      </c>
      <c r="B153" s="54" t="s">
        <v>288</v>
      </c>
      <c r="C153" s="55">
        <v>2264248.9700000002</v>
      </c>
      <c r="D153" s="56">
        <v>2238833.34</v>
      </c>
    </row>
    <row r="154" spans="1:4" x14ac:dyDescent="0.25">
      <c r="A154" s="53" t="s">
        <v>289</v>
      </c>
      <c r="B154" s="54" t="s">
        <v>290</v>
      </c>
      <c r="C154" s="55">
        <v>39079101.520000003</v>
      </c>
      <c r="D154" s="56">
        <v>25597939.77</v>
      </c>
    </row>
    <row r="155" spans="1:4" ht="15.75" thickBot="1" x14ac:dyDescent="0.3">
      <c r="A155" s="49" t="s">
        <v>291</v>
      </c>
      <c r="B155" s="50" t="s">
        <v>292</v>
      </c>
      <c r="C155" s="51">
        <v>157628379.66999999</v>
      </c>
      <c r="D155" s="52">
        <v>98164902.849999994</v>
      </c>
    </row>
    <row r="156" spans="1:4" x14ac:dyDescent="0.25">
      <c r="A156" s="53" t="s">
        <v>293</v>
      </c>
      <c r="B156" s="54" t="s">
        <v>294</v>
      </c>
      <c r="C156" s="55">
        <v>127265360.19</v>
      </c>
      <c r="D156" s="56">
        <v>77004484.329999998</v>
      </c>
    </row>
    <row r="157" spans="1:4" x14ac:dyDescent="0.25">
      <c r="A157" s="53" t="s">
        <v>295</v>
      </c>
      <c r="B157" s="54" t="s">
        <v>296</v>
      </c>
      <c r="C157" s="55">
        <v>30363019.48</v>
      </c>
      <c r="D157" s="56">
        <v>21160418.52</v>
      </c>
    </row>
    <row r="158" spans="1:4" ht="15.75" thickBot="1" x14ac:dyDescent="0.3">
      <c r="A158" s="49" t="s">
        <v>297</v>
      </c>
      <c r="B158" s="50" t="s">
        <v>298</v>
      </c>
      <c r="C158" s="51">
        <v>61596996</v>
      </c>
      <c r="D158" s="52">
        <v>28310727.859999999</v>
      </c>
    </row>
    <row r="159" spans="1:4" x14ac:dyDescent="0.25">
      <c r="A159" s="53" t="s">
        <v>299</v>
      </c>
      <c r="B159" s="54" t="s">
        <v>300</v>
      </c>
      <c r="C159" s="55">
        <v>7118000</v>
      </c>
      <c r="D159" s="56">
        <v>5131625.42</v>
      </c>
    </row>
    <row r="160" spans="1:4" x14ac:dyDescent="0.25">
      <c r="A160" s="53" t="s">
        <v>301</v>
      </c>
      <c r="B160" s="54" t="s">
        <v>302</v>
      </c>
      <c r="C160" s="55">
        <v>14881996</v>
      </c>
      <c r="D160" s="56">
        <v>8874542.8800000008</v>
      </c>
    </row>
    <row r="161" spans="1:4" x14ac:dyDescent="0.25">
      <c r="A161" s="53" t="s">
        <v>303</v>
      </c>
      <c r="B161" s="54" t="s">
        <v>304</v>
      </c>
      <c r="C161" s="55">
        <v>39597000</v>
      </c>
      <c r="D161" s="56">
        <v>14304559.560000001</v>
      </c>
    </row>
    <row r="162" spans="1:4" ht="15.75" thickBot="1" x14ac:dyDescent="0.3">
      <c r="A162" s="49" t="s">
        <v>305</v>
      </c>
      <c r="B162" s="50" t="s">
        <v>306</v>
      </c>
      <c r="C162" s="51">
        <v>14289260.4</v>
      </c>
      <c r="D162" s="52">
        <v>11569667.58</v>
      </c>
    </row>
    <row r="163" spans="1:4" x14ac:dyDescent="0.25">
      <c r="A163" s="53" t="s">
        <v>307</v>
      </c>
      <c r="B163" s="54" t="s">
        <v>308</v>
      </c>
      <c r="C163" s="55">
        <v>14289260.4</v>
      </c>
      <c r="D163" s="56">
        <v>11569667.58</v>
      </c>
    </row>
    <row r="164" spans="1:4" ht="21.75" thickBot="1" x14ac:dyDescent="0.3">
      <c r="A164" s="49" t="s">
        <v>309</v>
      </c>
      <c r="B164" s="50" t="s">
        <v>310</v>
      </c>
      <c r="C164" s="51">
        <v>68767</v>
      </c>
      <c r="D164" s="52">
        <v>0</v>
      </c>
    </row>
    <row r="165" spans="1:4" ht="22.5" x14ac:dyDescent="0.25">
      <c r="A165" s="53" t="s">
        <v>311</v>
      </c>
      <c r="B165" s="54" t="s">
        <v>312</v>
      </c>
      <c r="C165" s="55">
        <v>68767</v>
      </c>
      <c r="D165" s="56">
        <v>0</v>
      </c>
    </row>
    <row r="166" spans="1:4" ht="32.25" thickBot="1" x14ac:dyDescent="0.3">
      <c r="A166" s="49" t="s">
        <v>313</v>
      </c>
      <c r="B166" s="50" t="s">
        <v>314</v>
      </c>
      <c r="C166" s="51">
        <v>47629578.740000002</v>
      </c>
      <c r="D166" s="52">
        <v>36740532.240000002</v>
      </c>
    </row>
    <row r="167" spans="1:4" ht="33.75" x14ac:dyDescent="0.25">
      <c r="A167" s="53" t="s">
        <v>315</v>
      </c>
      <c r="B167" s="54" t="s">
        <v>316</v>
      </c>
      <c r="C167" s="55">
        <v>44879578.740000002</v>
      </c>
      <c r="D167" s="56">
        <v>34490532.240000002</v>
      </c>
    </row>
    <row r="168" spans="1:4" x14ac:dyDescent="0.25">
      <c r="A168" s="53" t="s">
        <v>317</v>
      </c>
      <c r="B168" s="54" t="s">
        <v>318</v>
      </c>
      <c r="C168" s="55">
        <v>500000</v>
      </c>
      <c r="D168" s="56">
        <v>0</v>
      </c>
    </row>
    <row r="169" spans="1:4" ht="15.75" thickBot="1" x14ac:dyDescent="0.3">
      <c r="A169" s="53" t="s">
        <v>319</v>
      </c>
      <c r="B169" s="54" t="s">
        <v>320</v>
      </c>
      <c r="C169" s="55">
        <v>2250000</v>
      </c>
      <c r="D169" s="56">
        <v>2250000</v>
      </c>
    </row>
    <row r="170" spans="1:4" ht="15.75" thickBot="1" x14ac:dyDescent="0.3">
      <c r="A170" s="40" t="s">
        <v>241</v>
      </c>
      <c r="B170" s="41"/>
      <c r="C170" s="42">
        <v>1710595914.6300001</v>
      </c>
      <c r="D170" s="43">
        <f>D132+D140+D142+D145+D149+D155+D158+D162+D164+D166</f>
        <v>997808078.78000009</v>
      </c>
    </row>
    <row r="173" spans="1:4" x14ac:dyDescent="0.25">
      <c r="A173" s="6" t="s">
        <v>321</v>
      </c>
      <c r="B173" s="7"/>
      <c r="C173" s="7"/>
      <c r="D173" s="8"/>
    </row>
    <row r="174" spans="1:4" ht="22.5" x14ac:dyDescent="0.25">
      <c r="A174" s="9">
        <v>1020000</v>
      </c>
      <c r="B174" s="10" t="s">
        <v>322</v>
      </c>
      <c r="C174" s="11">
        <v>15000000</v>
      </c>
      <c r="D174" s="9"/>
    </row>
    <row r="175" spans="1:4" ht="22.5" x14ac:dyDescent="0.25">
      <c r="A175" s="12">
        <v>1060000</v>
      </c>
      <c r="B175" s="13" t="s">
        <v>323</v>
      </c>
      <c r="C175" s="11"/>
      <c r="D175" s="14">
        <v>207778548.28999999</v>
      </c>
    </row>
    <row r="176" spans="1:4" ht="22.5" x14ac:dyDescent="0.25">
      <c r="A176" s="12">
        <v>1050000</v>
      </c>
      <c r="B176" s="13" t="s">
        <v>324</v>
      </c>
      <c r="C176" s="11">
        <v>41392313.310000002</v>
      </c>
      <c r="D176" s="14">
        <v>-248343530.81</v>
      </c>
    </row>
    <row r="177" spans="1:4" x14ac:dyDescent="0.25">
      <c r="A177" s="15"/>
      <c r="B177" s="16" t="s">
        <v>325</v>
      </c>
      <c r="C177" s="17">
        <f>C170-C127</f>
        <v>56392313.310000181</v>
      </c>
      <c r="D177" s="17">
        <f>D170-D127</f>
        <v>-40564982.519999981</v>
      </c>
    </row>
    <row r="179" spans="1:4" x14ac:dyDescent="0.25">
      <c r="C179" s="26"/>
      <c r="D179" s="26"/>
    </row>
  </sheetData>
  <mergeCells count="10">
    <mergeCell ref="A129:D129"/>
    <mergeCell ref="A130:A131"/>
    <mergeCell ref="B130:B131"/>
    <mergeCell ref="A173:D173"/>
    <mergeCell ref="A1:D1"/>
    <mergeCell ref="A2:D2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F89FAD4-BFE7-41A0-A8BD-C372A6F7E8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cp:lastModifiedBy>PUSER00_7</cp:lastModifiedBy>
  <dcterms:created xsi:type="dcterms:W3CDTF">2020-10-12T12:19:57Z</dcterms:created>
  <dcterms:modified xsi:type="dcterms:W3CDTF">2020-10-12T12:37:37Z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 (2).xlsx</vt:lpwstr>
  </property>
  <property fmtid="{D5CDD505-2E9C-101B-9397-08002B2CF9AE}" pid="3" name="Название отчета">
    <vt:lpwstr>аналитическая информация( месяц) (2).xlsx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20.1.1823.991102274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