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600" windowWidth="11175" windowHeight="11445"/>
  </bookViews>
  <sheets>
    <sheet name="Документ" sheetId="2" r:id="rId1"/>
  </sheets>
  <definedNames>
    <definedName name="_xlnm._FilterDatabase" localSheetId="0" hidden="1">Документ!$A$119:$D$155</definedName>
    <definedName name="_xlnm.Print_Titles" localSheetId="0">Документ!#REF!</definedName>
  </definedNames>
  <calcPr calcId="124519"/>
</workbook>
</file>

<file path=xl/calcChain.xml><?xml version="1.0" encoding="utf-8"?>
<calcChain xmlns="http://schemas.openxmlformats.org/spreadsheetml/2006/main">
  <c r="D156" i="2"/>
  <c r="D163" s="1"/>
  <c r="D81"/>
  <c r="D80" s="1"/>
  <c r="D117" s="1"/>
  <c r="C99"/>
  <c r="C81" s="1"/>
  <c r="C80" s="1"/>
  <c r="C117" s="1"/>
  <c r="C163" s="1"/>
</calcChain>
</file>

<file path=xl/sharedStrings.xml><?xml version="1.0" encoding="utf-8"?>
<sst xmlns="http://schemas.openxmlformats.org/spreadsheetml/2006/main" count="315" uniqueCount="312">
  <si>
    <t>Единица измерения: руб.</t>
  </si>
  <si>
    <t>Код БК (с учетом группировки)</t>
  </si>
  <si>
    <t>Наименование БК (с учетом группировки)</t>
  </si>
  <si>
    <t>План (доходы)</t>
  </si>
  <si>
    <t>Поступление на лицевой счет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</si>
  <si>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</si>
  <si>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</si>
  <si>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</si>
  <si>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</si>
  <si>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</si>
  <si>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</si>
  <si>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</si>
  <si>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</si>
  <si>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</si>
  <si>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</si>
  <si>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</si>
  <si>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</si>
  <si>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</si>
  <si>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</si>
  <si>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</si>
  <si>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</si>
  <si>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</si>
  <si>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</si>
  <si>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</si>
  <si>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</si>
  <si>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</si>
  <si>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</si>
  <si>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</si>
  <si>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</si>
  <si>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</si>
  <si>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</si>
  <si>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</si>
  <si>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</si>
  <si>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</si>
  <si>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</si>
  <si>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</si>
  <si>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</si>
  <si>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00010501010010000110</t>
  </si>
  <si>
    <t>Налог, взимаемый с налогоплательщиков, выбравших в качестве объекта налогообложения доходы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</si>
  <si>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</si>
  <si>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</si>
  <si>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00010502000020000110</t>
  </si>
  <si>
    <t>Единый налог на вмененный доход для отдельных видов деятельности</t>
  </si>
  <si>
    <t>00010502010020000110</t>
  </si>
  <si>
    <t>00010503000010000110</t>
  </si>
  <si>
    <t>Единый сельскохозяйственный налог</t>
  </si>
  <si>
    <t>00010503010010000110</t>
  </si>
  <si>
    <t>00010504000020000110</t>
  </si>
  <si>
    <t>Налог, взимаемый в связи с применением патентной системы налогообложения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</si>
  <si>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</si>
  <si>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</si>
  <si>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</si>
  <si>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</si>
  <si>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</si>
  <si>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</si>
  <si>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</si>
  <si>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</si>
  <si>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</si>
  <si>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</si>
  <si>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</si>
  <si>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</si>
  <si>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</si>
  <si>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</si>
  <si>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</si>
  <si>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</si>
  <si>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</si>
  <si>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</si>
  <si>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</si>
  <si>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</si>
  <si>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</si>
  <si>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</si>
  <si>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</si>
  <si>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</si>
  <si>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</si>
  <si>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</si>
  <si>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</si>
  <si>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</si>
  <si>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</si>
  <si>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</si>
  <si>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</si>
  <si>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</si>
  <si>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</si>
  <si>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</si>
  <si>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</si>
  <si>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</si>
  <si>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</si>
  <si>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</si>
  <si>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00011302990000000130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</si>
  <si>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</si>
  <si>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</si>
  <si>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</si>
  <si>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</si>
  <si>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</si>
  <si>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</si>
  <si>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</si>
  <si>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</si>
  <si>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</si>
  <si>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</si>
  <si>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</si>
  <si>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</si>
  <si>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</si>
  <si>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</si>
  <si>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</si>
  <si>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</si>
  <si>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</si>
  <si>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</si>
  <si>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</si>
  <si>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</si>
  <si>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</si>
  <si>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</si>
  <si>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</si>
  <si>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</si>
  <si>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</si>
  <si>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</si>
  <si>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</si>
  <si>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</si>
  <si>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</si>
  <si>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</si>
  <si>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</si>
  <si>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</si>
  <si>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</si>
  <si>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</si>
  <si>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</si>
  <si>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</si>
  <si>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</si>
  <si>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</si>
  <si>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</si>
  <si>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</si>
  <si>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</si>
  <si>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</si>
  <si>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</si>
  <si>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</si>
  <si>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</si>
  <si>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</si>
  <si>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</si>
  <si>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</si>
  <si>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</si>
  <si>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00011610000000000140</t>
  </si>
  <si>
    <t>Платежи в целях возмещения причиненного ущерба (убытков)</t>
  </si>
  <si>
    <t>00011610030050000140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</si>
  <si>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</si>
  <si>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</si>
  <si>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</si>
  <si>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</si>
  <si>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</si>
  <si>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00011611000010000140</t>
  </si>
  <si>
    <t>Платежи, уплачиваемые в целях возмещения вреда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</si>
  <si>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</si>
  <si>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</si>
  <si>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</si>
  <si>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</si>
  <si>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</si>
  <si>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</si>
  <si>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</si>
  <si>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</si>
  <si>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</si>
  <si>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</si>
  <si>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</si>
  <si>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</si>
  <si>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</si>
  <si>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</si>
  <si>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</si>
  <si>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</si>
  <si>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00020215002000000150</t>
  </si>
  <si>
    <t>Дотации бюджетам на поддержку мер по обеспечению сбалансированности бюджетов</t>
  </si>
  <si>
    <t>00020219999000000150</t>
  </si>
  <si>
    <t>Прочие дотации</t>
  </si>
  <si>
    <t>00020220000000000150</t>
  </si>
  <si>
    <t>Субсидии бюджетам бюджетной системы Российской Федерации (межбюджетные субсидии)</t>
  </si>
  <si>
    <t>00020220077000000150</t>
  </si>
  <si>
    <t>Субсидии бюджетам на софинансирование капитальных вложений в объекты муниципальной собственности</t>
  </si>
  <si>
    <t>00020220299000000150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</si>
  <si>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</si>
  <si>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</si>
  <si>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</si>
  <si>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</si>
  <si>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</si>
  <si>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</si>
  <si>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</si>
  <si>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00020225491000000150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</si>
  <si>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</si>
  <si>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00020225497000000150</t>
  </si>
  <si>
    <t>Субсидии бюджетам на реализацию мероприятий по обеспечению жильем молодых семей</t>
  </si>
  <si>
    <t>00020225511000000150</t>
  </si>
  <si>
    <t>Субсидии бюджетам на проведение комплексных кадастровых работ</t>
  </si>
  <si>
    <t>00020225513000000150</t>
  </si>
  <si>
    <t>Субсидии бюджетам на развитие сети учреждений культурно-досугового типа</t>
  </si>
  <si>
    <t>00020225519000000150</t>
  </si>
  <si>
    <t>Субсидии бюджетам на поддержку отрасли культуры</t>
  </si>
  <si>
    <t>00020225750000000150</t>
  </si>
  <si>
    <t>Субсидии бюджетам на реализацию мероприятий по модернизации школьных систем образования</t>
  </si>
  <si>
    <t>00020229999000000150</t>
  </si>
  <si>
    <t>Прочие субсидии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</si>
  <si>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</si>
  <si>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</si>
  <si>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</si>
  <si>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</si>
  <si>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</si>
  <si>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</si>
  <si>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</si>
  <si>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</si>
  <si>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00020235135000000150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</si>
  <si>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</si>
  <si>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00020235176000000150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</si>
  <si>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</si>
  <si>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00020239999000000150</t>
  </si>
  <si>
    <t>Прочие субвенции</t>
  </si>
  <si>
    <t>00020240000000000150</t>
  </si>
  <si>
    <t>Иные межбюджетные трансферты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</si>
  <si>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</si>
  <si>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</si>
  <si>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</si>
  <si>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</si>
  <si>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</si>
  <si>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</si>
  <si>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</si>
  <si>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</si>
  <si>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</si>
  <si>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</si>
  <si>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</si>
  <si>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</si>
  <si>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</si>
  <si>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</si>
  <si>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00021935135050000150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</si>
  <si>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из бюджетов муниципальных районов</t>
  </si>
  <si>
    <t>00021935176050000150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</si>
  <si>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</si>
  <si>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</si>
  <si>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</si>
  <si>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Итого:</t>
  </si>
  <si>
    <t>Код подраздела (с учетом группировки)</t>
  </si>
  <si>
    <t>Наименование подраздела (с учетом группировки)</t>
  </si>
  <si>
    <t>Бюджетная роспись (расходы)</t>
  </si>
  <si>
    <t>Кассовый расход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</si>
  <si>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</si>
  <si>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</si>
  <si>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</si>
  <si>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</si>
  <si>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</si>
  <si>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</si>
  <si>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</si>
  <si>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</si>
  <si>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</si>
  <si>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</si>
  <si>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</si>
  <si>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</si>
  <si>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</si>
  <si>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</si>
  <si>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</si>
  <si>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</si>
  <si>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</si>
  <si>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</si>
  <si>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</si>
  <si>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</si>
  <si>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</si>
  <si>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</si>
  <si>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</si>
  <si>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</si>
  <si>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</si>
  <si>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</si>
  <si>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</si>
  <si>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</si>
  <si>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</si>
  <si>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</si>
  <si>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</si>
  <si>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</si>
  <si>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</si>
  <si>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</si>
  <si>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</si>
  <si>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</si>
  <si>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</si>
  <si>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</si>
  <si>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</si>
  <si>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</si>
  <si>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</si>
  <si>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</si>
  <si>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</si>
  <si>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</si>
  <si>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</si>
  <si>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</si>
  <si>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</si>
  <si>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</si>
  <si>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</si>
  <si>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</si>
  <si>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</si>
  <si>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</si>
  <si>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</si>
  <si>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</si>
  <si>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</si>
  <si>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</si>
  <si>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</si>
  <si>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</si>
  <si>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</si>
  <si>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</si>
  <si>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</si>
  <si>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</si>
  <si>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</si>
  <si>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</si>
  <si>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</si>
  <si>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</si>
  <si>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</si>
  <si>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</si>
  <si>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</si>
  <si>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</si>
  <si>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</si>
  <si>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</si>
  <si>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</si>
  <si>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</si>
  <si>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</si>
  <si>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</si>
  <si>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</si>
  <si>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Сведения об исполнении бюджета муниципального образования муниципального района "Сыктывдинский" за апрель 2022 года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</si>
</sst>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4"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7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0" borderId="4">
      <alignment horizontal="center" vertical="center" wrapText="1"/>
    </xf>
    <xf numFmtId="49" fontId="2" fillId="0" borderId="5">
      <alignment horizontal="center" vertical="center" wrapText="1"/>
    </xf>
    <xf numFmtId="49" fontId="2" fillId="0" borderId="6">
      <alignment horizontal="center" vertical="center" wrapText="1"/>
    </xf>
    <xf numFmtId="49" fontId="3" fillId="2" borderId="7">
      <alignment horizontal="center" vertical="top" shrinkToFit="1"/>
    </xf>
    <xf numFmtId="0" fontId="3" fillId="2" borderId="8">
      <alignment horizontal="left" vertical="top" wrapText="1"/>
    </xf>
    <xf numFmtId="4" fontId="3" fillId="2" borderId="8">
      <alignment horizontal="right" vertical="top" wrapText="1" shrinkToFit="1"/>
    </xf>
    <xf numFmtId="4" fontId="3" fillId="2" borderId="9">
      <alignment horizontal="right" vertical="top" shrinkToFit="1"/>
    </xf>
    <xf numFmtId="49" fontId="2" fillId="3" borderId="10">
      <alignment horizontal="center" vertical="top" shrinkToFit="1"/>
    </xf>
    <xf numFmtId="0" fontId="2" fillId="3" borderId="11">
      <alignment horizontal="left" vertical="top" wrapText="1"/>
    </xf>
    <xf numFmtId="4" fontId="2" fillId="3" borderId="11">
      <alignment horizontal="right" vertical="top" shrinkToFit="1"/>
    </xf>
    <xf numFmtId="4" fontId="2" fillId="3" borderId="12">
      <alignment horizontal="right" vertical="top" shrinkToFit="1"/>
    </xf>
    <xf numFmtId="49" fontId="2" fillId="4" borderId="13">
      <alignment horizontal="center" vertical="top" shrinkToFit="1"/>
    </xf>
    <xf numFmtId="0" fontId="2" fillId="4" borderId="14">
      <alignment horizontal="left" vertical="top" wrapText="1"/>
    </xf>
    <xf numFmtId="4" fontId="2" fillId="4" borderId="14">
      <alignment horizontal="right" vertical="top" shrinkToFit="1"/>
    </xf>
    <xf numFmtId="4" fontId="2" fillId="4" borderId="15">
      <alignment horizontal="right" vertical="top" shrinkToFit="1"/>
    </xf>
    <xf numFmtId="49" fontId="4" fillId="0" borderId="13">
      <alignment horizontal="center" vertical="top" shrinkToFit="1"/>
    </xf>
    <xf numFmtId="0" fontId="1" fillId="0" borderId="14">
      <alignment horizontal="left" vertical="top" wrapText="1"/>
    </xf>
    <xf numFmtId="4" fontId="1" fillId="0" borderId="14">
      <alignment horizontal="right" vertical="top" shrinkToFit="1"/>
    </xf>
    <xf numFmtId="4" fontId="5" fillId="0" borderId="15">
      <alignment horizontal="right" vertical="top" shrinkToFit="1"/>
    </xf>
    <xf numFmtId="0" fontId="3" fillId="5" borderId="16"/>
    <xf numFmtId="0" fontId="3" fillId="5" borderId="17"/>
    <xf numFmtId="4" fontId="3" fillId="5" borderId="17">
      <alignment horizontal="right" shrinkToFit="1"/>
    </xf>
    <xf numFmtId="4" fontId="3" fillId="5" borderId="18">
      <alignment horizontal="right" shrinkToFit="1"/>
    </xf>
    <xf numFmtId="0" fontId="1" fillId="0" borderId="1">
      <alignment horizontal="left" vertical="top" wrapText="1"/>
    </xf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  <xf numFmtId="49" fontId="4" fillId="0" borderId="13">
      <alignment horizontal="center" vertical="top" shrinkToFit="1"/>
    </xf>
    <xf numFmtId="0" fontId="1" fillId="0" borderId="14">
      <alignment horizontal="left" vertical="top" wrapText="1"/>
    </xf>
    <xf numFmtId="4" fontId="1" fillId="0" borderId="14">
      <alignment horizontal="right" vertical="top" shrinkToFit="1"/>
    </xf>
    <xf numFmtId="4" fontId="5" fillId="0" borderId="15">
      <alignment horizontal="right" vertical="top" shrinkToFit="1"/>
    </xf>
    <xf numFmtId="4" fontId="9" fillId="0" borderId="23">
      <alignment horizontal="right" shrinkToFit="1"/>
    </xf>
  </cellStyleXfs>
  <cellXfs count="56">
    <xf numFmtId="0" fontId="0" fillId="0" borderId="0" xfId="0"/>
    <xf numFmtId="0" fontId="0" fillId="0" borderId="0" xfId="0" applyProtection="1">
      <protection locked="0"/>
    </xf>
    <xf numFmtId="0" fontId="7" fillId="6" borderId="22" xfId="0" applyNumberFormat="1" applyFont="1" applyFill="1" applyBorder="1" applyAlignment="1">
      <alignment horizontal="center"/>
    </xf>
    <xf numFmtId="0" fontId="8" fillId="6" borderId="22" xfId="0" applyNumberFormat="1" applyFont="1" applyFill="1" applyBorder="1" applyAlignment="1">
      <alignment horizontal="left" vertical="center" wrapText="1"/>
    </xf>
    <xf numFmtId="4" fontId="8" fillId="6" borderId="22" xfId="0" applyNumberFormat="1" applyFont="1" applyFill="1" applyBorder="1" applyAlignment="1">
      <alignment horizontal="center" wrapText="1"/>
    </xf>
    <xf numFmtId="2" fontId="8" fillId="6" borderId="22" xfId="0" applyNumberFormat="1" applyFont="1" applyFill="1" applyBorder="1" applyAlignment="1">
      <alignment horizontal="center"/>
    </xf>
    <xf numFmtId="164" fontId="8" fillId="6" borderId="22" xfId="0" applyNumberFormat="1" applyFont="1" applyFill="1" applyBorder="1" applyAlignment="1">
      <alignment horizontal="center"/>
    </xf>
    <xf numFmtId="0" fontId="7" fillId="6" borderId="22" xfId="0" applyNumberFormat="1" applyFont="1" applyFill="1" applyBorder="1" applyAlignment="1">
      <alignment horizontal="center" vertical="center"/>
    </xf>
    <xf numFmtId="0" fontId="8" fillId="6" borderId="22" xfId="0" applyNumberFormat="1" applyFont="1" applyFill="1" applyBorder="1" applyAlignment="1">
      <alignment vertical="center" wrapText="1"/>
    </xf>
    <xf numFmtId="4" fontId="10" fillId="6" borderId="22" xfId="36" applyNumberFormat="1" applyFont="1" applyFill="1" applyBorder="1" applyAlignment="1" applyProtection="1">
      <alignment horizontal="center" shrinkToFit="1"/>
    </xf>
    <xf numFmtId="0" fontId="8" fillId="6" borderId="22" xfId="0" applyNumberFormat="1" applyFont="1" applyFill="1" applyBorder="1"/>
    <xf numFmtId="0" fontId="7" fillId="6" borderId="22" xfId="0" applyNumberFormat="1" applyFont="1" applyFill="1" applyBorder="1"/>
    <xf numFmtId="4" fontId="7" fillId="6" borderId="22" xfId="0" applyNumberFormat="1" applyFont="1" applyFill="1" applyBorder="1" applyAlignment="1">
      <alignment horizontal="center"/>
    </xf>
    <xf numFmtId="49" fontId="11" fillId="0" borderId="2" xfId="2" applyNumberFormat="1" applyFont="1" applyProtection="1">
      <alignment horizontal="center" vertical="center" wrapText="1"/>
    </xf>
    <xf numFmtId="49" fontId="11" fillId="0" borderId="3" xfId="3" applyNumberFormat="1" applyFont="1" applyBorder="1" applyProtection="1">
      <alignment horizontal="center" vertical="center" wrapText="1"/>
    </xf>
    <xf numFmtId="49" fontId="11" fillId="0" borderId="4" xfId="3" applyNumberFormat="1" applyFont="1" applyProtection="1">
      <alignment horizontal="center" vertical="center" wrapText="1"/>
    </xf>
    <xf numFmtId="49" fontId="11" fillId="0" borderId="5" xfId="4" applyNumberFormat="1" applyFont="1" applyProtection="1">
      <alignment horizontal="center" vertical="center" wrapText="1"/>
    </xf>
    <xf numFmtId="49" fontId="11" fillId="2" borderId="7" xfId="6" applyNumberFormat="1" applyFont="1" applyProtection="1">
      <alignment horizontal="center" vertical="top" shrinkToFit="1"/>
    </xf>
    <xf numFmtId="0" fontId="11" fillId="2" borderId="8" xfId="7" applyNumberFormat="1" applyFont="1" applyProtection="1">
      <alignment horizontal="left" vertical="top" wrapText="1"/>
    </xf>
    <xf numFmtId="4" fontId="11" fillId="2" borderId="8" xfId="8" applyNumberFormat="1" applyFont="1" applyProtection="1">
      <alignment horizontal="right" vertical="top" wrapText="1" shrinkToFit="1"/>
    </xf>
    <xf numFmtId="4" fontId="11" fillId="2" borderId="9" xfId="9" applyNumberFormat="1" applyFont="1" applyProtection="1">
      <alignment horizontal="right" vertical="top" shrinkToFit="1"/>
    </xf>
    <xf numFmtId="49" fontId="11" fillId="3" borderId="10" xfId="10" applyNumberFormat="1" applyFont="1" applyProtection="1">
      <alignment horizontal="center" vertical="top" shrinkToFit="1"/>
    </xf>
    <xf numFmtId="0" fontId="11" fillId="3" borderId="11" xfId="11" applyNumberFormat="1" applyFont="1" applyProtection="1">
      <alignment horizontal="left" vertical="top" wrapText="1"/>
    </xf>
    <xf numFmtId="4" fontId="11" fillId="3" borderId="11" xfId="12" applyNumberFormat="1" applyFont="1" applyProtection="1">
      <alignment horizontal="right" vertical="top" shrinkToFit="1"/>
    </xf>
    <xf numFmtId="4" fontId="11" fillId="3" borderId="12" xfId="13" applyNumberFormat="1" applyFont="1" applyProtection="1">
      <alignment horizontal="right" vertical="top" shrinkToFit="1"/>
    </xf>
    <xf numFmtId="49" fontId="11" fillId="4" borderId="13" xfId="14" applyNumberFormat="1" applyFont="1" applyProtection="1">
      <alignment horizontal="center" vertical="top" shrinkToFit="1"/>
    </xf>
    <xf numFmtId="0" fontId="11" fillId="4" borderId="14" xfId="15" applyNumberFormat="1" applyFont="1" applyProtection="1">
      <alignment horizontal="left" vertical="top" wrapText="1"/>
    </xf>
    <xf numFmtId="4" fontId="11" fillId="4" borderId="14" xfId="16" applyNumberFormat="1" applyFont="1" applyProtection="1">
      <alignment horizontal="right" vertical="top" shrinkToFit="1"/>
    </xf>
    <xf numFmtId="4" fontId="11" fillId="4" borderId="15" xfId="17" applyNumberFormat="1" applyFont="1" applyProtection="1">
      <alignment horizontal="right" vertical="top" shrinkToFit="1"/>
    </xf>
    <xf numFmtId="49" fontId="10" fillId="0" borderId="13" xfId="18" applyNumberFormat="1" applyFont="1" applyProtection="1">
      <alignment horizontal="center" vertical="top" shrinkToFit="1"/>
    </xf>
    <xf numFmtId="0" fontId="10" fillId="0" borderId="14" xfId="19" applyNumberFormat="1" applyFont="1" applyProtection="1">
      <alignment horizontal="left" vertical="top" wrapText="1"/>
    </xf>
    <xf numFmtId="4" fontId="10" fillId="0" borderId="14" xfId="20" applyNumberFormat="1" applyFont="1" applyProtection="1">
      <alignment horizontal="right" vertical="top" shrinkToFit="1"/>
    </xf>
    <xf numFmtId="4" fontId="10" fillId="0" borderId="15" xfId="21" applyNumberFormat="1" applyFont="1" applyProtection="1">
      <alignment horizontal="right" vertical="top" shrinkToFit="1"/>
    </xf>
    <xf numFmtId="0" fontId="11" fillId="5" borderId="16" xfId="22" applyNumberFormat="1" applyFont="1" applyProtection="1"/>
    <xf numFmtId="0" fontId="11" fillId="5" borderId="17" xfId="23" applyNumberFormat="1" applyFont="1" applyProtection="1"/>
    <xf numFmtId="4" fontId="11" fillId="5" borderId="18" xfId="25" applyNumberFormat="1" applyFont="1" applyProtection="1">
      <alignment horizontal="right" shrinkToFit="1"/>
    </xf>
    <xf numFmtId="49" fontId="11" fillId="2" borderId="13" xfId="6" applyNumberFormat="1" applyFont="1" applyBorder="1" applyProtection="1">
      <alignment horizontal="center" vertical="top" shrinkToFit="1"/>
    </xf>
    <xf numFmtId="0" fontId="11" fillId="2" borderId="14" xfId="7" applyNumberFormat="1" applyFont="1" applyBorder="1" applyProtection="1">
      <alignment horizontal="left" vertical="top" wrapText="1"/>
    </xf>
    <xf numFmtId="4" fontId="11" fillId="2" borderId="14" xfId="8" applyNumberFormat="1" applyFont="1" applyBorder="1" applyAlignment="1" applyProtection="1">
      <alignment horizontal="right" vertical="top" shrinkToFit="1"/>
    </xf>
    <xf numFmtId="4" fontId="11" fillId="2" borderId="15" xfId="9" applyNumberFormat="1" applyFont="1" applyBorder="1" applyProtection="1">
      <alignment horizontal="right" vertical="top" shrinkToFit="1"/>
    </xf>
    <xf numFmtId="49" fontId="10" fillId="6" borderId="13" xfId="10" applyNumberFormat="1" applyFont="1" applyFill="1" applyBorder="1" applyProtection="1">
      <alignment horizontal="center" vertical="top" shrinkToFit="1"/>
    </xf>
    <xf numFmtId="0" fontId="10" fillId="6" borderId="14" xfId="11" applyNumberFormat="1" applyFont="1" applyFill="1" applyBorder="1" applyProtection="1">
      <alignment horizontal="left" vertical="top" wrapText="1"/>
    </xf>
    <xf numFmtId="4" fontId="10" fillId="6" borderId="14" xfId="12" applyNumberFormat="1" applyFont="1" applyFill="1" applyBorder="1" applyProtection="1">
      <alignment horizontal="right" vertical="top" shrinkToFit="1"/>
    </xf>
    <xf numFmtId="4" fontId="10" fillId="6" borderId="15" xfId="13" applyNumberFormat="1" applyFont="1" applyFill="1" applyBorder="1" applyProtection="1">
      <alignment horizontal="right" vertical="top" shrinkToFit="1"/>
    </xf>
    <xf numFmtId="4" fontId="11" fillId="5" borderId="17" xfId="24" applyNumberFormat="1" applyFont="1" applyProtection="1">
      <alignment horizontal="right" shrinkToFit="1"/>
    </xf>
    <xf numFmtId="0" fontId="8" fillId="0" borderId="0" xfId="0" applyFont="1" applyProtection="1">
      <protection locked="0"/>
    </xf>
    <xf numFmtId="0" fontId="13" fillId="0" borderId="0" xfId="0" applyFont="1" applyProtection="1">
      <protection locked="0"/>
    </xf>
    <xf numFmtId="4" fontId="13" fillId="0" borderId="0" xfId="0" applyNumberFormat="1" applyFont="1" applyProtection="1">
      <protection locked="0"/>
    </xf>
    <xf numFmtId="0" fontId="10" fillId="0" borderId="1" xfId="26" applyNumberFormat="1" applyFont="1" applyProtection="1">
      <alignment horizontal="left" vertical="top" wrapText="1"/>
    </xf>
    <xf numFmtId="0" fontId="10" fillId="0" borderId="1" xfId="26" applyFont="1">
      <alignment horizontal="left" vertical="top" wrapText="1"/>
    </xf>
    <xf numFmtId="0" fontId="7" fillId="6" borderId="19" xfId="0" applyNumberFormat="1" applyFont="1" applyFill="1" applyBorder="1" applyAlignment="1">
      <alignment horizontal="center"/>
    </xf>
    <xf numFmtId="0" fontId="7" fillId="6" borderId="20" xfId="0" applyNumberFormat="1" applyFont="1" applyFill="1" applyBorder="1" applyAlignment="1">
      <alignment horizontal="center"/>
    </xf>
    <xf numFmtId="0" fontId="7" fillId="6" borderId="21" xfId="0" applyNumberFormat="1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 wrapText="1"/>
    </xf>
    <xf numFmtId="0" fontId="10" fillId="0" borderId="1" xfId="1" applyNumberFormat="1" applyFont="1" applyProtection="1">
      <alignment horizontal="right" vertical="top" wrapText="1"/>
    </xf>
    <xf numFmtId="0" fontId="10" fillId="0" borderId="1" xfId="1" applyFont="1">
      <alignment horizontal="right" vertical="top" wrapText="1"/>
    </xf>
  </cellXfs>
  <cellStyles count="37">
    <cellStyle name="br" xfId="29"/>
    <cellStyle name="col" xfId="28"/>
    <cellStyle name="ex58" xfId="24"/>
    <cellStyle name="ex59" xfId="25"/>
    <cellStyle name="ex60" xfId="6"/>
    <cellStyle name="ex61" xfId="7"/>
    <cellStyle name="ex62" xfId="8"/>
    <cellStyle name="ex63" xfId="9"/>
    <cellStyle name="ex64" xfId="10"/>
    <cellStyle name="ex65" xfId="11"/>
    <cellStyle name="ex66" xfId="12"/>
    <cellStyle name="ex67" xfId="13"/>
    <cellStyle name="ex68" xfId="14"/>
    <cellStyle name="ex69" xfId="15"/>
    <cellStyle name="ex70" xfId="16"/>
    <cellStyle name="ex71" xfId="17"/>
    <cellStyle name="ex72" xfId="18"/>
    <cellStyle name="ex73" xfId="19"/>
    <cellStyle name="ex74" xfId="20"/>
    <cellStyle name="ex75" xfId="21"/>
    <cellStyle name="ex76" xfId="32"/>
    <cellStyle name="ex77" xfId="33"/>
    <cellStyle name="ex78" xfId="34"/>
    <cellStyle name="ex79" xfId="35"/>
    <cellStyle name="st57" xfId="1"/>
    <cellStyle name="style0" xfId="30"/>
    <cellStyle name="td" xfId="31"/>
    <cellStyle name="tr" xfId="27"/>
    <cellStyle name="xl_bot_header" xfId="5"/>
    <cellStyle name="xl_footer" xfId="26"/>
    <cellStyle name="xl_top_header" xfId="3"/>
    <cellStyle name="xl_top_left_header" xfId="2"/>
    <cellStyle name="xl_top_right_header" xfId="4"/>
    <cellStyle name="xl_total_center" xfId="23"/>
    <cellStyle name="xl_total_left" xfId="22"/>
    <cellStyle name="xl95" xfId="3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7"/>
  <sheetViews>
    <sheetView showGridLines="0" tabSelected="1" workbookViewId="0">
      <pane ySplit="3" topLeftCell="A142" activePane="bottomLeft" state="frozen"/>
      <selection pane="bottomLeft" activeCell="E117" sqref="E117"/>
    </sheetView>
  </sheetViews>
  <sheetFormatPr defaultRowHeight="15"/>
  <cols>
    <col min="1" max="1" width="18.5703125" style="1" customWidth="1"/>
    <col min="2" max="2" width="40.5703125" style="1" customWidth="1"/>
    <col min="3" max="3" width="13.5703125" style="1" customWidth="1"/>
    <col min="4" max="4" width="12" style="1" customWidth="1"/>
    <col min="5" max="16384" width="9.140625" style="1"/>
  </cols>
  <sheetData>
    <row r="1" spans="1:4" ht="33.75" customHeight="1">
      <c r="A1" s="53" t="s">
        <v>311</v>
      </c>
      <c r="B1" s="53"/>
      <c r="C1" s="53"/>
      <c r="D1" s="53"/>
    </row>
    <row r="2" spans="1:4" ht="9.75" customHeight="1">
      <c r="A2" s="54" t="s">
        <v>0</v>
      </c>
      <c r="B2" s="55"/>
      <c r="C2" s="55"/>
      <c r="D2" s="55"/>
    </row>
    <row r="3" spans="1:4" ht="37.5" customHeight="1">
      <c r="A3" s="13" t="s">
        <v>1</v>
      </c>
      <c r="B3" s="14" t="s">
        <v>2</v>
      </c>
      <c r="C3" s="15" t="s">
        <v>3</v>
      </c>
      <c r="D3" s="16" t="s">
        <v>4</v>
      </c>
    </row>
    <row r="4" spans="1:4" ht="15.75" thickBot="1">
      <c r="A4" s="17" t="s">
        <v>5</v>
      </c>
      <c r="B4" s="18" t="s">
        <v>6</v>
      </c>
      <c r="C4" s="19">
        <v>402117200</v>
      </c>
      <c r="D4" s="20">
        <v>130695630.56999999</v>
      </c>
    </row>
    <row r="5" spans="1:4">
      <c r="A5" s="21" t="s">
        <v>7</v>
      </c>
      <c r="B5" s="22" t="s">
        <v>8</v>
      </c>
      <c r="C5" s="23">
        <v>305251500</v>
      </c>
      <c r="D5" s="24">
        <v>77940780.480000004</v>
      </c>
    </row>
    <row r="6" spans="1:4">
      <c r="A6" s="25" t="s">
        <v>9</v>
      </c>
      <c r="B6" s="26" t="s">
        <v>10</v>
      </c>
      <c r="C6" s="27">
        <v>305251500</v>
      </c>
      <c r="D6" s="28">
        <v>77940780.480000004</v>
      </c>
    </row>
    <row r="7" spans="1:4" ht="67.5">
      <c r="A7" s="29" t="s">
        <v>11</v>
      </c>
      <c r="B7" s="30" t="s">
        <v>12</v>
      </c>
      <c r="C7" s="31">
        <v>298272500</v>
      </c>
      <c r="D7" s="32">
        <v>76457303.730000004</v>
      </c>
    </row>
    <row r="8" spans="1:4" ht="101.25">
      <c r="A8" s="29" t="s">
        <v>13</v>
      </c>
      <c r="B8" s="30" t="s">
        <v>14</v>
      </c>
      <c r="C8" s="31">
        <v>1764000</v>
      </c>
      <c r="D8" s="32">
        <v>317293.76</v>
      </c>
    </row>
    <row r="9" spans="1:4" ht="45">
      <c r="A9" s="29" t="s">
        <v>15</v>
      </c>
      <c r="B9" s="30" t="s">
        <v>16</v>
      </c>
      <c r="C9" s="31">
        <v>4631000</v>
      </c>
      <c r="D9" s="32">
        <v>687311.42</v>
      </c>
    </row>
    <row r="10" spans="1:4" ht="78.75">
      <c r="A10" s="29" t="s">
        <v>17</v>
      </c>
      <c r="B10" s="30" t="s">
        <v>18</v>
      </c>
      <c r="C10" s="31">
        <v>111000</v>
      </c>
      <c r="D10" s="32">
        <v>12858.66</v>
      </c>
    </row>
    <row r="11" spans="1:4" ht="78.75">
      <c r="A11" s="29" t="s">
        <v>19</v>
      </c>
      <c r="B11" s="30" t="s">
        <v>20</v>
      </c>
      <c r="C11" s="31">
        <v>473000</v>
      </c>
      <c r="D11" s="32">
        <v>466012.91</v>
      </c>
    </row>
    <row r="12" spans="1:4" ht="31.5">
      <c r="A12" s="21" t="s">
        <v>21</v>
      </c>
      <c r="B12" s="22" t="s">
        <v>22</v>
      </c>
      <c r="C12" s="23">
        <v>23334100</v>
      </c>
      <c r="D12" s="24">
        <v>7387482.6799999997</v>
      </c>
    </row>
    <row r="13" spans="1:4" ht="31.5">
      <c r="A13" s="25" t="s">
        <v>23</v>
      </c>
      <c r="B13" s="26" t="s">
        <v>24</v>
      </c>
      <c r="C13" s="27">
        <v>23334100</v>
      </c>
      <c r="D13" s="28">
        <v>7387482.6799999997</v>
      </c>
    </row>
    <row r="14" spans="1:4" ht="67.5">
      <c r="A14" s="29" t="s">
        <v>25</v>
      </c>
      <c r="B14" s="30" t="s">
        <v>26</v>
      </c>
      <c r="C14" s="31">
        <v>10727100</v>
      </c>
      <c r="D14" s="32">
        <v>3605742.15</v>
      </c>
    </row>
    <row r="15" spans="1:4" ht="78.75">
      <c r="A15" s="29" t="s">
        <v>27</v>
      </c>
      <c r="B15" s="30" t="s">
        <v>28</v>
      </c>
      <c r="C15" s="31">
        <v>60500</v>
      </c>
      <c r="D15" s="32">
        <v>24767.72</v>
      </c>
    </row>
    <row r="16" spans="1:4" ht="67.5">
      <c r="A16" s="29" t="s">
        <v>29</v>
      </c>
      <c r="B16" s="30" t="s">
        <v>30</v>
      </c>
      <c r="C16" s="31">
        <v>14074500</v>
      </c>
      <c r="D16" s="32">
        <v>4278996.43</v>
      </c>
    </row>
    <row r="17" spans="1:4" ht="67.5">
      <c r="A17" s="29" t="s">
        <v>31</v>
      </c>
      <c r="B17" s="30" t="s">
        <v>32</v>
      </c>
      <c r="C17" s="31">
        <v>-1528000</v>
      </c>
      <c r="D17" s="32">
        <v>-522023.62</v>
      </c>
    </row>
    <row r="18" spans="1:4">
      <c r="A18" s="21" t="s">
        <v>33</v>
      </c>
      <c r="B18" s="22" t="s">
        <v>34</v>
      </c>
      <c r="C18" s="23">
        <v>44729700</v>
      </c>
      <c r="D18" s="24">
        <v>34018930.799999997</v>
      </c>
    </row>
    <row r="19" spans="1:4" ht="21">
      <c r="A19" s="25" t="s">
        <v>35</v>
      </c>
      <c r="B19" s="26" t="s">
        <v>36</v>
      </c>
      <c r="C19" s="27">
        <v>21273000</v>
      </c>
      <c r="D19" s="28">
        <v>12151164.720000001</v>
      </c>
    </row>
    <row r="20" spans="1:4" ht="22.5">
      <c r="A20" s="29" t="s">
        <v>37</v>
      </c>
      <c r="B20" s="30" t="s">
        <v>38</v>
      </c>
      <c r="C20" s="31">
        <v>13760000</v>
      </c>
      <c r="D20" s="32">
        <v>6540035.9299999997</v>
      </c>
    </row>
    <row r="21" spans="1:4" ht="33.75">
      <c r="A21" s="29" t="s">
        <v>39</v>
      </c>
      <c r="B21" s="30" t="s">
        <v>40</v>
      </c>
      <c r="C21" s="31">
        <v>7513000</v>
      </c>
      <c r="D21" s="32">
        <v>5611128.79</v>
      </c>
    </row>
    <row r="22" spans="1:4" ht="21">
      <c r="A22" s="25" t="s">
        <v>41</v>
      </c>
      <c r="B22" s="26" t="s">
        <v>42</v>
      </c>
      <c r="C22" s="27">
        <v>175000</v>
      </c>
      <c r="D22" s="28">
        <v>-3595.36</v>
      </c>
    </row>
    <row r="23" spans="1:4" ht="22.5">
      <c r="A23" s="29" t="s">
        <v>43</v>
      </c>
      <c r="B23" s="30" t="s">
        <v>42</v>
      </c>
      <c r="C23" s="31">
        <v>175000</v>
      </c>
      <c r="D23" s="32">
        <v>-3595.36</v>
      </c>
    </row>
    <row r="24" spans="1:4">
      <c r="A24" s="25" t="s">
        <v>44</v>
      </c>
      <c r="B24" s="26" t="s">
        <v>45</v>
      </c>
      <c r="C24" s="27">
        <v>20881700</v>
      </c>
      <c r="D24" s="28">
        <v>20931742.41</v>
      </c>
    </row>
    <row r="25" spans="1:4">
      <c r="A25" s="29" t="s">
        <v>46</v>
      </c>
      <c r="B25" s="30" t="s">
        <v>45</v>
      </c>
      <c r="C25" s="31">
        <v>20881700</v>
      </c>
      <c r="D25" s="32">
        <v>20931742.41</v>
      </c>
    </row>
    <row r="26" spans="1:4" ht="21">
      <c r="A26" s="25" t="s">
        <v>47</v>
      </c>
      <c r="B26" s="26" t="s">
        <v>48</v>
      </c>
      <c r="C26" s="27">
        <v>2400000</v>
      </c>
      <c r="D26" s="28">
        <v>939619.03</v>
      </c>
    </row>
    <row r="27" spans="1:4" ht="33.75">
      <c r="A27" s="29" t="s">
        <v>49</v>
      </c>
      <c r="B27" s="30" t="s">
        <v>50</v>
      </c>
      <c r="C27" s="31">
        <v>2400000</v>
      </c>
      <c r="D27" s="32">
        <v>939619.03</v>
      </c>
    </row>
    <row r="28" spans="1:4">
      <c r="A28" s="21" t="s">
        <v>51</v>
      </c>
      <c r="B28" s="22" t="s">
        <v>52</v>
      </c>
      <c r="C28" s="23">
        <v>4160000</v>
      </c>
      <c r="D28" s="24">
        <v>1296923.94</v>
      </c>
    </row>
    <row r="29" spans="1:4" ht="31.5">
      <c r="A29" s="25" t="s">
        <v>53</v>
      </c>
      <c r="B29" s="26" t="s">
        <v>54</v>
      </c>
      <c r="C29" s="27">
        <v>4160000</v>
      </c>
      <c r="D29" s="28">
        <v>1296923.94</v>
      </c>
    </row>
    <row r="30" spans="1:4" ht="33.75">
      <c r="A30" s="29" t="s">
        <v>55</v>
      </c>
      <c r="B30" s="30" t="s">
        <v>56</v>
      </c>
      <c r="C30" s="31">
        <v>4160000</v>
      </c>
      <c r="D30" s="32">
        <v>1296923.94</v>
      </c>
    </row>
    <row r="31" spans="1:4" ht="31.5">
      <c r="A31" s="21" t="s">
        <v>57</v>
      </c>
      <c r="B31" s="22" t="s">
        <v>58</v>
      </c>
      <c r="C31" s="23">
        <v>14255000</v>
      </c>
      <c r="D31" s="24">
        <v>7501673.3099999996</v>
      </c>
    </row>
    <row r="32" spans="1:4" ht="73.5">
      <c r="A32" s="25" t="s">
        <v>59</v>
      </c>
      <c r="B32" s="26" t="s">
        <v>60</v>
      </c>
      <c r="C32" s="27">
        <v>14155000</v>
      </c>
      <c r="D32" s="28">
        <v>7468785.8899999997</v>
      </c>
    </row>
    <row r="33" spans="1:4" ht="56.25">
      <c r="A33" s="29" t="s">
        <v>61</v>
      </c>
      <c r="B33" s="30" t="s">
        <v>62</v>
      </c>
      <c r="C33" s="31">
        <v>7000000</v>
      </c>
      <c r="D33" s="32">
        <v>4223219.3499999996</v>
      </c>
    </row>
    <row r="34" spans="1:4" ht="67.5">
      <c r="A34" s="29" t="s">
        <v>63</v>
      </c>
      <c r="B34" s="30" t="s">
        <v>64</v>
      </c>
      <c r="C34" s="31">
        <v>5000</v>
      </c>
      <c r="D34" s="32">
        <v>17736.04</v>
      </c>
    </row>
    <row r="35" spans="1:4" ht="67.5">
      <c r="A35" s="29" t="s">
        <v>65</v>
      </c>
      <c r="B35" s="30" t="s">
        <v>66</v>
      </c>
      <c r="C35" s="31">
        <v>150000</v>
      </c>
      <c r="D35" s="32">
        <v>91278.54</v>
      </c>
    </row>
    <row r="36" spans="1:4" ht="33.75">
      <c r="A36" s="29" t="s">
        <v>67</v>
      </c>
      <c r="B36" s="30" t="s">
        <v>68</v>
      </c>
      <c r="C36" s="31">
        <v>7000000</v>
      </c>
      <c r="D36" s="32">
        <v>3136551.96</v>
      </c>
    </row>
    <row r="37" spans="1:4" ht="73.5">
      <c r="A37" s="25" t="s">
        <v>69</v>
      </c>
      <c r="B37" s="26" t="s">
        <v>70</v>
      </c>
      <c r="C37" s="27">
        <v>100000</v>
      </c>
      <c r="D37" s="28">
        <v>32887.42</v>
      </c>
    </row>
    <row r="38" spans="1:4" ht="67.5">
      <c r="A38" s="29" t="s">
        <v>71</v>
      </c>
      <c r="B38" s="30" t="s">
        <v>72</v>
      </c>
      <c r="C38" s="31">
        <v>100000</v>
      </c>
      <c r="D38" s="32">
        <v>32887.42</v>
      </c>
    </row>
    <row r="39" spans="1:4" ht="21">
      <c r="A39" s="21" t="s">
        <v>73</v>
      </c>
      <c r="B39" s="22" t="s">
        <v>74</v>
      </c>
      <c r="C39" s="23">
        <v>305400</v>
      </c>
      <c r="D39" s="24">
        <v>433312.48</v>
      </c>
    </row>
    <row r="40" spans="1:4" ht="21">
      <c r="A40" s="25" t="s">
        <v>75</v>
      </c>
      <c r="B40" s="26" t="s">
        <v>76</v>
      </c>
      <c r="C40" s="27">
        <v>305400</v>
      </c>
      <c r="D40" s="28">
        <v>433312.48</v>
      </c>
    </row>
    <row r="41" spans="1:4" ht="22.5">
      <c r="A41" s="29" t="s">
        <v>77</v>
      </c>
      <c r="B41" s="30" t="s">
        <v>78</v>
      </c>
      <c r="C41" s="31">
        <v>188600</v>
      </c>
      <c r="D41" s="32">
        <v>177474.23</v>
      </c>
    </row>
    <row r="42" spans="1:4" ht="22.5">
      <c r="A42" s="29" t="s">
        <v>79</v>
      </c>
      <c r="B42" s="30" t="s">
        <v>80</v>
      </c>
      <c r="C42" s="31">
        <v>92000</v>
      </c>
      <c r="D42" s="32">
        <v>221477.54</v>
      </c>
    </row>
    <row r="43" spans="1:4" ht="22.5">
      <c r="A43" s="29" t="s">
        <v>81</v>
      </c>
      <c r="B43" s="30" t="s">
        <v>82</v>
      </c>
      <c r="C43" s="31">
        <v>24800</v>
      </c>
      <c r="D43" s="32">
        <v>34360.71</v>
      </c>
    </row>
    <row r="44" spans="1:4" ht="21">
      <c r="A44" s="21" t="s">
        <v>83</v>
      </c>
      <c r="B44" s="22" t="s">
        <v>84</v>
      </c>
      <c r="C44" s="23">
        <v>0</v>
      </c>
      <c r="D44" s="24">
        <v>10000</v>
      </c>
    </row>
    <row r="45" spans="1:4">
      <c r="A45" s="25" t="s">
        <v>85</v>
      </c>
      <c r="B45" s="26" t="s">
        <v>86</v>
      </c>
      <c r="C45" s="27">
        <v>0</v>
      </c>
      <c r="D45" s="28">
        <v>10000</v>
      </c>
    </row>
    <row r="46" spans="1:4">
      <c r="A46" s="29" t="s">
        <v>87</v>
      </c>
      <c r="B46" s="30" t="s">
        <v>88</v>
      </c>
      <c r="C46" s="31">
        <v>0</v>
      </c>
      <c r="D46" s="32">
        <v>10000</v>
      </c>
    </row>
    <row r="47" spans="1:4" ht="21">
      <c r="A47" s="21" t="s">
        <v>89</v>
      </c>
      <c r="B47" s="22" t="s">
        <v>90</v>
      </c>
      <c r="C47" s="23">
        <v>7700000</v>
      </c>
      <c r="D47" s="24">
        <v>912950.93</v>
      </c>
    </row>
    <row r="48" spans="1:4" ht="63">
      <c r="A48" s="25" t="s">
        <v>91</v>
      </c>
      <c r="B48" s="26" t="s">
        <v>92</v>
      </c>
      <c r="C48" s="27">
        <v>4100000</v>
      </c>
      <c r="D48" s="28">
        <v>0</v>
      </c>
    </row>
    <row r="49" spans="1:4" ht="78.75">
      <c r="A49" s="29" t="s">
        <v>93</v>
      </c>
      <c r="B49" s="30" t="s">
        <v>94</v>
      </c>
      <c r="C49" s="31">
        <v>4100000</v>
      </c>
      <c r="D49" s="32">
        <v>0</v>
      </c>
    </row>
    <row r="50" spans="1:4" ht="31.5">
      <c r="A50" s="25" t="s">
        <v>95</v>
      </c>
      <c r="B50" s="26" t="s">
        <v>96</v>
      </c>
      <c r="C50" s="27">
        <v>2500000</v>
      </c>
      <c r="D50" s="28">
        <v>570499.16</v>
      </c>
    </row>
    <row r="51" spans="1:4" ht="33.75">
      <c r="A51" s="29" t="s">
        <v>97</v>
      </c>
      <c r="B51" s="30" t="s">
        <v>98</v>
      </c>
      <c r="C51" s="31">
        <v>2500000</v>
      </c>
      <c r="D51" s="32">
        <v>570499.16</v>
      </c>
    </row>
    <row r="52" spans="1:4" ht="63">
      <c r="A52" s="25" t="s">
        <v>99</v>
      </c>
      <c r="B52" s="26" t="s">
        <v>100</v>
      </c>
      <c r="C52" s="27">
        <v>1100000</v>
      </c>
      <c r="D52" s="28">
        <v>342451.77</v>
      </c>
    </row>
    <row r="53" spans="1:4" ht="56.25">
      <c r="A53" s="29" t="s">
        <v>101</v>
      </c>
      <c r="B53" s="30" t="s">
        <v>102</v>
      </c>
      <c r="C53" s="31">
        <v>700000</v>
      </c>
      <c r="D53" s="32">
        <v>146656.29999999999</v>
      </c>
    </row>
    <row r="54" spans="1:4" ht="56.25">
      <c r="A54" s="29" t="s">
        <v>103</v>
      </c>
      <c r="B54" s="30" t="s">
        <v>104</v>
      </c>
      <c r="C54" s="31">
        <v>400000</v>
      </c>
      <c r="D54" s="32">
        <v>195795.47</v>
      </c>
    </row>
    <row r="55" spans="1:4">
      <c r="A55" s="21" t="s">
        <v>105</v>
      </c>
      <c r="B55" s="22" t="s">
        <v>106</v>
      </c>
      <c r="C55" s="23">
        <v>2381500</v>
      </c>
      <c r="D55" s="24">
        <v>1065596.31</v>
      </c>
    </row>
    <row r="56" spans="1:4" ht="31.5">
      <c r="A56" s="25" t="s">
        <v>107</v>
      </c>
      <c r="B56" s="26" t="s">
        <v>108</v>
      </c>
      <c r="C56" s="27">
        <v>66000</v>
      </c>
      <c r="D56" s="28">
        <v>631233.29</v>
      </c>
    </row>
    <row r="57" spans="1:4" ht="45">
      <c r="A57" s="29" t="s">
        <v>109</v>
      </c>
      <c r="B57" s="30" t="s">
        <v>110</v>
      </c>
      <c r="C57" s="31">
        <v>4000</v>
      </c>
      <c r="D57" s="32">
        <v>92949.75</v>
      </c>
    </row>
    <row r="58" spans="1:4" ht="67.5">
      <c r="A58" s="29" t="s">
        <v>111</v>
      </c>
      <c r="B58" s="30" t="s">
        <v>112</v>
      </c>
      <c r="C58" s="31">
        <v>20000</v>
      </c>
      <c r="D58" s="32">
        <v>115627.58</v>
      </c>
    </row>
    <row r="59" spans="1:4" ht="45">
      <c r="A59" s="29" t="s">
        <v>113</v>
      </c>
      <c r="B59" s="30" t="s">
        <v>114</v>
      </c>
      <c r="C59" s="31">
        <v>16000</v>
      </c>
      <c r="D59" s="32">
        <v>25898.17</v>
      </c>
    </row>
    <row r="60" spans="1:4" ht="56.25">
      <c r="A60" s="29" t="s">
        <v>115</v>
      </c>
      <c r="B60" s="30" t="s">
        <v>116</v>
      </c>
      <c r="C60" s="31">
        <v>0</v>
      </c>
      <c r="D60" s="32">
        <v>9500</v>
      </c>
    </row>
    <row r="61" spans="1:4" ht="45">
      <c r="A61" s="29" t="s">
        <v>117</v>
      </c>
      <c r="B61" s="30" t="s">
        <v>118</v>
      </c>
      <c r="C61" s="31">
        <v>0</v>
      </c>
      <c r="D61" s="32">
        <v>10000</v>
      </c>
    </row>
    <row r="62" spans="1:4" ht="67.5">
      <c r="A62" s="29" t="s">
        <v>119</v>
      </c>
      <c r="B62" s="30" t="s">
        <v>120</v>
      </c>
      <c r="C62" s="31">
        <v>0</v>
      </c>
      <c r="D62" s="32">
        <v>28937.55</v>
      </c>
    </row>
    <row r="63" spans="1:4" ht="56.25">
      <c r="A63" s="29" t="s">
        <v>121</v>
      </c>
      <c r="B63" s="30" t="s">
        <v>122</v>
      </c>
      <c r="C63" s="31">
        <v>0</v>
      </c>
      <c r="D63" s="32">
        <v>7271.32</v>
      </c>
    </row>
    <row r="64" spans="1:4" ht="56.25">
      <c r="A64" s="29" t="s">
        <v>123</v>
      </c>
      <c r="B64" s="30" t="s">
        <v>124</v>
      </c>
      <c r="C64" s="31">
        <v>0</v>
      </c>
      <c r="D64" s="32">
        <v>1942.89</v>
      </c>
    </row>
    <row r="65" spans="1:4" ht="45">
      <c r="A65" s="29" t="s">
        <v>125</v>
      </c>
      <c r="B65" s="30" t="s">
        <v>126</v>
      </c>
      <c r="C65" s="31">
        <v>10000</v>
      </c>
      <c r="D65" s="32">
        <v>112244.07</v>
      </c>
    </row>
    <row r="66" spans="1:4" ht="56.25">
      <c r="A66" s="29" t="s">
        <v>127</v>
      </c>
      <c r="B66" s="30" t="s">
        <v>128</v>
      </c>
      <c r="C66" s="31">
        <v>16000</v>
      </c>
      <c r="D66" s="32">
        <v>226861.96</v>
      </c>
    </row>
    <row r="67" spans="1:4" ht="105">
      <c r="A67" s="25" t="s">
        <v>129</v>
      </c>
      <c r="B67" s="26" t="s">
        <v>130</v>
      </c>
      <c r="C67" s="27">
        <v>0</v>
      </c>
      <c r="D67" s="28">
        <v>15000</v>
      </c>
    </row>
    <row r="68" spans="1:4" ht="123.75">
      <c r="A68" s="29" t="s">
        <v>131</v>
      </c>
      <c r="B68" s="30" t="s">
        <v>132</v>
      </c>
      <c r="C68" s="31">
        <v>0</v>
      </c>
      <c r="D68" s="32">
        <v>15000</v>
      </c>
    </row>
    <row r="69" spans="1:4" ht="94.5">
      <c r="A69" s="25" t="s">
        <v>133</v>
      </c>
      <c r="B69" s="26" t="s">
        <v>134</v>
      </c>
      <c r="C69" s="27">
        <v>0</v>
      </c>
      <c r="D69" s="28">
        <v>177825.72</v>
      </c>
    </row>
    <row r="70" spans="1:4" ht="67.5">
      <c r="A70" s="29" t="s">
        <v>135</v>
      </c>
      <c r="B70" s="30" t="s">
        <v>136</v>
      </c>
      <c r="C70" s="31">
        <v>0</v>
      </c>
      <c r="D70" s="32">
        <v>177825.72</v>
      </c>
    </row>
    <row r="71" spans="1:4" ht="21">
      <c r="A71" s="25" t="s">
        <v>137</v>
      </c>
      <c r="B71" s="26" t="s">
        <v>138</v>
      </c>
      <c r="C71" s="27">
        <v>1880500</v>
      </c>
      <c r="D71" s="28">
        <v>161537.29999999999</v>
      </c>
    </row>
    <row r="72" spans="1:4" ht="78.75">
      <c r="A72" s="29" t="s">
        <v>139</v>
      </c>
      <c r="B72" s="30" t="s">
        <v>140</v>
      </c>
      <c r="C72" s="31">
        <v>0</v>
      </c>
      <c r="D72" s="32">
        <v>2500</v>
      </c>
    </row>
    <row r="73" spans="1:4" ht="33.75">
      <c r="A73" s="29" t="s">
        <v>141</v>
      </c>
      <c r="B73" s="30" t="s">
        <v>142</v>
      </c>
      <c r="C73" s="31">
        <v>74500</v>
      </c>
      <c r="D73" s="32">
        <v>82462.460000000006</v>
      </c>
    </row>
    <row r="74" spans="1:4" ht="56.25">
      <c r="A74" s="29" t="s">
        <v>143</v>
      </c>
      <c r="B74" s="30" t="s">
        <v>144</v>
      </c>
      <c r="C74" s="31">
        <v>1806000</v>
      </c>
      <c r="D74" s="32">
        <v>76574.84</v>
      </c>
    </row>
    <row r="75" spans="1:4" ht="21">
      <c r="A75" s="25" t="s">
        <v>145</v>
      </c>
      <c r="B75" s="26" t="s">
        <v>146</v>
      </c>
      <c r="C75" s="27">
        <v>435000</v>
      </c>
      <c r="D75" s="28">
        <v>80000</v>
      </c>
    </row>
    <row r="76" spans="1:4" ht="90">
      <c r="A76" s="29" t="s">
        <v>147</v>
      </c>
      <c r="B76" s="30" t="s">
        <v>148</v>
      </c>
      <c r="C76" s="31">
        <v>435000</v>
      </c>
      <c r="D76" s="32">
        <v>80000</v>
      </c>
    </row>
    <row r="77" spans="1:4">
      <c r="A77" s="21" t="s">
        <v>149</v>
      </c>
      <c r="B77" s="22" t="s">
        <v>150</v>
      </c>
      <c r="C77" s="23">
        <v>0</v>
      </c>
      <c r="D77" s="24">
        <v>127979.64</v>
      </c>
    </row>
    <row r="78" spans="1:4">
      <c r="A78" s="25" t="s">
        <v>151</v>
      </c>
      <c r="B78" s="26" t="s">
        <v>152</v>
      </c>
      <c r="C78" s="27">
        <v>0</v>
      </c>
      <c r="D78" s="28">
        <v>127979.64</v>
      </c>
    </row>
    <row r="79" spans="1:4" ht="22.5">
      <c r="A79" s="29" t="s">
        <v>153</v>
      </c>
      <c r="B79" s="30" t="s">
        <v>154</v>
      </c>
      <c r="C79" s="31">
        <v>0</v>
      </c>
      <c r="D79" s="32">
        <v>127979.64</v>
      </c>
    </row>
    <row r="80" spans="1:4">
      <c r="A80" s="17" t="s">
        <v>155</v>
      </c>
      <c r="B80" s="18" t="s">
        <v>156</v>
      </c>
      <c r="C80" s="20">
        <f>C81+C109+C112</f>
        <v>1375226543.6299999</v>
      </c>
      <c r="D80" s="20">
        <f>D81+D109+D112</f>
        <v>365818597.31</v>
      </c>
    </row>
    <row r="81" spans="1:4" ht="31.5">
      <c r="A81" s="21" t="s">
        <v>157</v>
      </c>
      <c r="B81" s="22" t="s">
        <v>158</v>
      </c>
      <c r="C81" s="23">
        <f>C82+C86+C99+C106</f>
        <v>1374101023.26</v>
      </c>
      <c r="D81" s="23">
        <f>D82+D86+D99+D106</f>
        <v>367006732.23000002</v>
      </c>
    </row>
    <row r="82" spans="1:4" ht="21">
      <c r="A82" s="25" t="s">
        <v>159</v>
      </c>
      <c r="B82" s="26" t="s">
        <v>160</v>
      </c>
      <c r="C82" s="27">
        <v>74916780</v>
      </c>
      <c r="D82" s="28">
        <v>33410221.649999999</v>
      </c>
    </row>
    <row r="83" spans="1:4">
      <c r="A83" s="29" t="s">
        <v>161</v>
      </c>
      <c r="B83" s="30" t="s">
        <v>162</v>
      </c>
      <c r="C83" s="31">
        <v>28364100</v>
      </c>
      <c r="D83" s="32">
        <v>11818375</v>
      </c>
    </row>
    <row r="84" spans="1:4" ht="22.5">
      <c r="A84" s="29" t="s">
        <v>163</v>
      </c>
      <c r="B84" s="30" t="s">
        <v>164</v>
      </c>
      <c r="C84" s="31">
        <v>42790000</v>
      </c>
      <c r="D84" s="32">
        <v>17829166.649999999</v>
      </c>
    </row>
    <row r="85" spans="1:4">
      <c r="A85" s="29" t="s">
        <v>165</v>
      </c>
      <c r="B85" s="30" t="s">
        <v>166</v>
      </c>
      <c r="C85" s="31">
        <v>3762680</v>
      </c>
      <c r="D85" s="32">
        <v>3762680</v>
      </c>
    </row>
    <row r="86" spans="1:4" ht="21">
      <c r="A86" s="25" t="s">
        <v>167</v>
      </c>
      <c r="B86" s="26" t="s">
        <v>168</v>
      </c>
      <c r="C86" s="27">
        <v>477830348.62</v>
      </c>
      <c r="D86" s="28">
        <v>65536875.390000001</v>
      </c>
    </row>
    <row r="87" spans="1:4" ht="22.5">
      <c r="A87" s="29" t="s">
        <v>169</v>
      </c>
      <c r="B87" s="30" t="s">
        <v>170</v>
      </c>
      <c r="C87" s="31">
        <v>56867644.439999998</v>
      </c>
      <c r="D87" s="32">
        <v>0</v>
      </c>
    </row>
    <row r="88" spans="1:4" ht="101.25">
      <c r="A88" s="29" t="s">
        <v>171</v>
      </c>
      <c r="B88" s="30" t="s">
        <v>172</v>
      </c>
      <c r="C88" s="31">
        <v>136653330.81999999</v>
      </c>
      <c r="D88" s="32">
        <v>0</v>
      </c>
    </row>
    <row r="89" spans="1:4" ht="67.5">
      <c r="A89" s="29" t="s">
        <v>173</v>
      </c>
      <c r="B89" s="30" t="s">
        <v>174</v>
      </c>
      <c r="C89" s="31">
        <v>2928348.4</v>
      </c>
      <c r="D89" s="32">
        <v>0</v>
      </c>
    </row>
    <row r="90" spans="1:4" ht="45">
      <c r="A90" s="29" t="s">
        <v>175</v>
      </c>
      <c r="B90" s="30" t="s">
        <v>176</v>
      </c>
      <c r="C90" s="31">
        <v>15481600</v>
      </c>
      <c r="D90" s="32">
        <v>6431600</v>
      </c>
    </row>
    <row r="91" spans="1:4" ht="45">
      <c r="A91" s="29" t="s">
        <v>177</v>
      </c>
      <c r="B91" s="30" t="s">
        <v>178</v>
      </c>
      <c r="C91" s="31">
        <v>932046.71</v>
      </c>
      <c r="D91" s="32">
        <v>0</v>
      </c>
    </row>
    <row r="92" spans="1:4" ht="45">
      <c r="A92" s="29" t="s">
        <v>179</v>
      </c>
      <c r="B92" s="30" t="s">
        <v>180</v>
      </c>
      <c r="C92" s="31">
        <v>535600</v>
      </c>
      <c r="D92" s="32">
        <v>374900</v>
      </c>
    </row>
    <row r="93" spans="1:4" ht="22.5">
      <c r="A93" s="29" t="s">
        <v>181</v>
      </c>
      <c r="B93" s="30" t="s">
        <v>182</v>
      </c>
      <c r="C93" s="31">
        <v>787751.9</v>
      </c>
      <c r="D93" s="32">
        <v>787751.9</v>
      </c>
    </row>
    <row r="94" spans="1:4" ht="22.5">
      <c r="A94" s="29" t="s">
        <v>183</v>
      </c>
      <c r="B94" s="30" t="s">
        <v>184</v>
      </c>
      <c r="C94" s="31">
        <v>1954264.94</v>
      </c>
      <c r="D94" s="32">
        <v>0</v>
      </c>
    </row>
    <row r="95" spans="1:4" ht="22.5">
      <c r="A95" s="29" t="s">
        <v>185</v>
      </c>
      <c r="B95" s="30" t="s">
        <v>186</v>
      </c>
      <c r="C95" s="31">
        <v>55555555.560000002</v>
      </c>
      <c r="D95" s="32">
        <v>0</v>
      </c>
    </row>
    <row r="96" spans="1:4">
      <c r="A96" s="29" t="s">
        <v>187</v>
      </c>
      <c r="B96" s="30" t="s">
        <v>188</v>
      </c>
      <c r="C96" s="31">
        <v>408186.32</v>
      </c>
      <c r="D96" s="32">
        <v>408186.32</v>
      </c>
    </row>
    <row r="97" spans="1:4" ht="22.5">
      <c r="A97" s="29" t="s">
        <v>189</v>
      </c>
      <c r="B97" s="30" t="s">
        <v>190</v>
      </c>
      <c r="C97" s="31">
        <v>49170694.450000003</v>
      </c>
      <c r="D97" s="32">
        <v>0</v>
      </c>
    </row>
    <row r="98" spans="1:4">
      <c r="A98" s="29" t="s">
        <v>191</v>
      </c>
      <c r="B98" s="30" t="s">
        <v>192</v>
      </c>
      <c r="C98" s="31">
        <v>156555325.08000001</v>
      </c>
      <c r="D98" s="32">
        <v>57534437.170000002</v>
      </c>
    </row>
    <row r="99" spans="1:4" ht="21">
      <c r="A99" s="25" t="s">
        <v>193</v>
      </c>
      <c r="B99" s="26" t="s">
        <v>194</v>
      </c>
      <c r="C99" s="27">
        <f>C100+C101+C102+C103+C104+C105</f>
        <v>798054036.75</v>
      </c>
      <c r="D99" s="28">
        <v>259179983.30000001</v>
      </c>
    </row>
    <row r="100" spans="1:4" ht="33.75">
      <c r="A100" s="29" t="s">
        <v>195</v>
      </c>
      <c r="B100" s="30" t="s">
        <v>196</v>
      </c>
      <c r="C100" s="31">
        <v>79801281.75</v>
      </c>
      <c r="D100" s="32">
        <v>13961090.300000001</v>
      </c>
    </row>
    <row r="101" spans="1:4" ht="56.25">
      <c r="A101" s="29" t="s">
        <v>197</v>
      </c>
      <c r="B101" s="30" t="s">
        <v>198</v>
      </c>
      <c r="C101" s="31">
        <v>9311000</v>
      </c>
      <c r="D101" s="32">
        <v>3480000</v>
      </c>
    </row>
    <row r="102" spans="1:4" ht="45">
      <c r="A102" s="29" t="s">
        <v>199</v>
      </c>
      <c r="B102" s="30" t="s">
        <v>200</v>
      </c>
      <c r="C102" s="31">
        <v>578087</v>
      </c>
      <c r="D102" s="32">
        <v>0</v>
      </c>
    </row>
    <row r="103" spans="1:4" ht="45">
      <c r="A103" s="29" t="s">
        <v>201</v>
      </c>
      <c r="B103" s="30" t="s">
        <v>202</v>
      </c>
      <c r="C103" s="31">
        <v>872784</v>
      </c>
      <c r="D103" s="32">
        <v>0</v>
      </c>
    </row>
    <row r="104" spans="1:4" ht="56.25">
      <c r="A104" s="29" t="s">
        <v>203</v>
      </c>
      <c r="B104" s="30" t="s">
        <v>204</v>
      </c>
      <c r="C104" s="31">
        <v>872784</v>
      </c>
      <c r="D104" s="32">
        <v>0</v>
      </c>
    </row>
    <row r="105" spans="1:4">
      <c r="A105" s="29" t="s">
        <v>205</v>
      </c>
      <c r="B105" s="30" t="s">
        <v>206</v>
      </c>
      <c r="C105" s="31">
        <v>706618100</v>
      </c>
      <c r="D105" s="32">
        <v>241738893</v>
      </c>
    </row>
    <row r="106" spans="1:4">
      <c r="A106" s="25" t="s">
        <v>207</v>
      </c>
      <c r="B106" s="26" t="s">
        <v>208</v>
      </c>
      <c r="C106" s="27">
        <v>23299857.890000001</v>
      </c>
      <c r="D106" s="28">
        <v>8879651.8900000006</v>
      </c>
    </row>
    <row r="107" spans="1:4" ht="45">
      <c r="A107" s="29" t="s">
        <v>209</v>
      </c>
      <c r="B107" s="30" t="s">
        <v>210</v>
      </c>
      <c r="C107" s="31">
        <v>614857.89</v>
      </c>
      <c r="D107" s="32">
        <v>293751.89</v>
      </c>
    </row>
    <row r="108" spans="1:4" ht="56.25">
      <c r="A108" s="29" t="s">
        <v>211</v>
      </c>
      <c r="B108" s="30" t="s">
        <v>212</v>
      </c>
      <c r="C108" s="31">
        <v>22685000</v>
      </c>
      <c r="D108" s="32">
        <v>8585900</v>
      </c>
    </row>
    <row r="109" spans="1:4" ht="52.5">
      <c r="A109" s="21" t="s">
        <v>213</v>
      </c>
      <c r="B109" s="22" t="s">
        <v>214</v>
      </c>
      <c r="C109" s="23">
        <v>1125520.3700000001</v>
      </c>
      <c r="D109" s="24">
        <v>1141603.3700000001</v>
      </c>
    </row>
    <row r="110" spans="1:4" ht="73.5">
      <c r="A110" s="25" t="s">
        <v>215</v>
      </c>
      <c r="B110" s="26" t="s">
        <v>216</v>
      </c>
      <c r="C110" s="27">
        <v>1125520.3700000001</v>
      </c>
      <c r="D110" s="28">
        <v>1141603.3700000001</v>
      </c>
    </row>
    <row r="111" spans="1:4" ht="67.5">
      <c r="A111" s="29" t="s">
        <v>217</v>
      </c>
      <c r="B111" s="30" t="s">
        <v>218</v>
      </c>
      <c r="C111" s="31">
        <v>1125520.3700000001</v>
      </c>
      <c r="D111" s="32">
        <v>1141603.3700000001</v>
      </c>
    </row>
    <row r="112" spans="1:4" ht="42">
      <c r="A112" s="21" t="s">
        <v>219</v>
      </c>
      <c r="B112" s="22" t="s">
        <v>220</v>
      </c>
      <c r="C112" s="23">
        <v>0</v>
      </c>
      <c r="D112" s="24">
        <v>-2329738.29</v>
      </c>
    </row>
    <row r="113" spans="1:4" ht="42">
      <c r="A113" s="25" t="s">
        <v>221</v>
      </c>
      <c r="B113" s="26" t="s">
        <v>222</v>
      </c>
      <c r="C113" s="27">
        <v>0</v>
      </c>
      <c r="D113" s="28">
        <v>-2329738.29</v>
      </c>
    </row>
    <row r="114" spans="1:4" ht="56.25">
      <c r="A114" s="29" t="s">
        <v>223</v>
      </c>
      <c r="B114" s="30" t="s">
        <v>224</v>
      </c>
      <c r="C114" s="31">
        <v>0</v>
      </c>
      <c r="D114" s="32">
        <v>-857034</v>
      </c>
    </row>
    <row r="115" spans="1:4" ht="67.5">
      <c r="A115" s="29" t="s">
        <v>225</v>
      </c>
      <c r="B115" s="30" t="s">
        <v>226</v>
      </c>
      <c r="C115" s="31">
        <v>0</v>
      </c>
      <c r="D115" s="32">
        <v>-857034</v>
      </c>
    </row>
    <row r="116" spans="1:4" ht="45.75" thickBot="1">
      <c r="A116" s="29" t="s">
        <v>227</v>
      </c>
      <c r="B116" s="30" t="s">
        <v>228</v>
      </c>
      <c r="C116" s="31">
        <v>0</v>
      </c>
      <c r="D116" s="32">
        <v>-615670.29</v>
      </c>
    </row>
    <row r="117" spans="1:4" ht="15.75" thickBot="1">
      <c r="A117" s="33" t="s">
        <v>229</v>
      </c>
      <c r="B117" s="34"/>
      <c r="C117" s="35">
        <f>C80+C4</f>
        <v>1777343743.6299999</v>
      </c>
      <c r="D117" s="35">
        <f>D80+D4</f>
        <v>496514227.88</v>
      </c>
    </row>
    <row r="118" spans="1:4">
      <c r="A118" s="48"/>
      <c r="B118" s="49"/>
      <c r="C118" s="49"/>
      <c r="D118" s="49"/>
    </row>
    <row r="119" spans="1:4" ht="31.5">
      <c r="A119" s="13" t="s">
        <v>230</v>
      </c>
      <c r="B119" s="14" t="s">
        <v>231</v>
      </c>
      <c r="C119" s="15" t="s">
        <v>232</v>
      </c>
      <c r="D119" s="16" t="s">
        <v>233</v>
      </c>
    </row>
    <row r="120" spans="1:4">
      <c r="A120" s="36" t="s">
        <v>234</v>
      </c>
      <c r="B120" s="37" t="s">
        <v>235</v>
      </c>
      <c r="C120" s="38">
        <v>173730081.78999999</v>
      </c>
      <c r="D120" s="39">
        <v>47261451.640000001</v>
      </c>
    </row>
    <row r="121" spans="1:4" ht="33.75">
      <c r="A121" s="40" t="s">
        <v>236</v>
      </c>
      <c r="B121" s="41" t="s">
        <v>237</v>
      </c>
      <c r="C121" s="42">
        <v>3831740</v>
      </c>
      <c r="D121" s="43">
        <v>1090249.3799999999</v>
      </c>
    </row>
    <row r="122" spans="1:4" ht="45">
      <c r="A122" s="40" t="s">
        <v>238</v>
      </c>
      <c r="B122" s="41" t="s">
        <v>239</v>
      </c>
      <c r="C122" s="42">
        <v>150000</v>
      </c>
      <c r="D122" s="43">
        <v>30309.5</v>
      </c>
    </row>
    <row r="123" spans="1:4" ht="45">
      <c r="A123" s="40" t="s">
        <v>240</v>
      </c>
      <c r="B123" s="41" t="s">
        <v>241</v>
      </c>
      <c r="C123" s="42">
        <v>84675963.560000002</v>
      </c>
      <c r="D123" s="43">
        <v>21522580.219999999</v>
      </c>
    </row>
    <row r="124" spans="1:4">
      <c r="A124" s="40" t="s">
        <v>242</v>
      </c>
      <c r="B124" s="41" t="s">
        <v>243</v>
      </c>
      <c r="C124" s="42">
        <v>578087</v>
      </c>
      <c r="D124" s="43">
        <v>0</v>
      </c>
    </row>
    <row r="125" spans="1:4" ht="33.75">
      <c r="A125" s="40" t="s">
        <v>244</v>
      </c>
      <c r="B125" s="41" t="s">
        <v>245</v>
      </c>
      <c r="C125" s="42">
        <v>17908987.379999999</v>
      </c>
      <c r="D125" s="43">
        <v>5265291.16</v>
      </c>
    </row>
    <row r="126" spans="1:4">
      <c r="A126" s="40" t="s">
        <v>246</v>
      </c>
      <c r="B126" s="41" t="s">
        <v>247</v>
      </c>
      <c r="C126" s="42">
        <v>605000</v>
      </c>
      <c r="D126" s="43">
        <v>0</v>
      </c>
    </row>
    <row r="127" spans="1:4">
      <c r="A127" s="40" t="s">
        <v>248</v>
      </c>
      <c r="B127" s="41" t="s">
        <v>249</v>
      </c>
      <c r="C127" s="42">
        <v>65980303.850000001</v>
      </c>
      <c r="D127" s="43">
        <v>19353021.379999999</v>
      </c>
    </row>
    <row r="128" spans="1:4" ht="21">
      <c r="A128" s="36" t="s">
        <v>250</v>
      </c>
      <c r="B128" s="37" t="s">
        <v>251</v>
      </c>
      <c r="C128" s="38">
        <v>450000</v>
      </c>
      <c r="D128" s="39">
        <v>9800</v>
      </c>
    </row>
    <row r="129" spans="1:4" ht="33.75">
      <c r="A129" s="40" t="s">
        <v>252</v>
      </c>
      <c r="B129" s="41" t="s">
        <v>253</v>
      </c>
      <c r="C129" s="42">
        <v>450000</v>
      </c>
      <c r="D129" s="43">
        <v>9800</v>
      </c>
    </row>
    <row r="130" spans="1:4">
      <c r="A130" s="36" t="s">
        <v>254</v>
      </c>
      <c r="B130" s="37" t="s">
        <v>255</v>
      </c>
      <c r="C130" s="38">
        <v>80986988.920000002</v>
      </c>
      <c r="D130" s="39">
        <v>20239059.18</v>
      </c>
    </row>
    <row r="131" spans="1:4">
      <c r="A131" s="40" t="s">
        <v>256</v>
      </c>
      <c r="B131" s="41" t="s">
        <v>257</v>
      </c>
      <c r="C131" s="42">
        <v>40964446.170000002</v>
      </c>
      <c r="D131" s="43">
        <v>11680738.42</v>
      </c>
    </row>
    <row r="132" spans="1:4">
      <c r="A132" s="40" t="s">
        <v>258</v>
      </c>
      <c r="B132" s="41" t="s">
        <v>259</v>
      </c>
      <c r="C132" s="42">
        <v>40022542.75</v>
      </c>
      <c r="D132" s="43">
        <v>8558320.7599999998</v>
      </c>
    </row>
    <row r="133" spans="1:4">
      <c r="A133" s="36" t="s">
        <v>260</v>
      </c>
      <c r="B133" s="37" t="s">
        <v>261</v>
      </c>
      <c r="C133" s="38">
        <v>290558950.63</v>
      </c>
      <c r="D133" s="39">
        <v>17029452.710000001</v>
      </c>
    </row>
    <row r="134" spans="1:4">
      <c r="A134" s="40" t="s">
        <v>262</v>
      </c>
      <c r="B134" s="41" t="s">
        <v>263</v>
      </c>
      <c r="C134" s="42">
        <v>280255209.87</v>
      </c>
      <c r="D134" s="43">
        <v>15691853.949999999</v>
      </c>
    </row>
    <row r="135" spans="1:4">
      <c r="A135" s="40" t="s">
        <v>264</v>
      </c>
      <c r="B135" s="41" t="s">
        <v>265</v>
      </c>
      <c r="C135" s="42">
        <v>9841460.7599999998</v>
      </c>
      <c r="D135" s="43">
        <v>1337598.76</v>
      </c>
    </row>
    <row r="136" spans="1:4">
      <c r="A136" s="40" t="s">
        <v>266</v>
      </c>
      <c r="B136" s="41" t="s">
        <v>267</v>
      </c>
      <c r="C136" s="42">
        <v>462280</v>
      </c>
      <c r="D136" s="43">
        <v>0</v>
      </c>
    </row>
    <row r="137" spans="1:4">
      <c r="A137" s="36" t="s">
        <v>268</v>
      </c>
      <c r="B137" s="37" t="s">
        <v>269</v>
      </c>
      <c r="C137" s="38">
        <v>1047727877.65</v>
      </c>
      <c r="D137" s="39">
        <v>349483747.42000002</v>
      </c>
    </row>
    <row r="138" spans="1:4">
      <c r="A138" s="40" t="s">
        <v>270</v>
      </c>
      <c r="B138" s="41" t="s">
        <v>271</v>
      </c>
      <c r="C138" s="42">
        <v>293018342.81999999</v>
      </c>
      <c r="D138" s="43">
        <v>99691400.920000002</v>
      </c>
    </row>
    <row r="139" spans="1:4">
      <c r="A139" s="40" t="s">
        <v>272</v>
      </c>
      <c r="B139" s="41" t="s">
        <v>273</v>
      </c>
      <c r="C139" s="42">
        <v>614532574.19000006</v>
      </c>
      <c r="D139" s="43">
        <v>207478236.27000001</v>
      </c>
    </row>
    <row r="140" spans="1:4">
      <c r="A140" s="40" t="s">
        <v>274</v>
      </c>
      <c r="B140" s="41" t="s">
        <v>275</v>
      </c>
      <c r="C140" s="42">
        <v>93862712.469999999</v>
      </c>
      <c r="D140" s="43">
        <v>28625878.73</v>
      </c>
    </row>
    <row r="141" spans="1:4">
      <c r="A141" s="40" t="s">
        <v>276</v>
      </c>
      <c r="B141" s="41" t="s">
        <v>277</v>
      </c>
      <c r="C141" s="42">
        <v>2463546.33</v>
      </c>
      <c r="D141" s="43">
        <v>576666.67000000004</v>
      </c>
    </row>
    <row r="142" spans="1:4">
      <c r="A142" s="40" t="s">
        <v>278</v>
      </c>
      <c r="B142" s="41" t="s">
        <v>279</v>
      </c>
      <c r="C142" s="42">
        <v>43850701.840000004</v>
      </c>
      <c r="D142" s="43">
        <v>13111564.83</v>
      </c>
    </row>
    <row r="143" spans="1:4">
      <c r="A143" s="36" t="s">
        <v>280</v>
      </c>
      <c r="B143" s="37" t="s">
        <v>281</v>
      </c>
      <c r="C143" s="38">
        <v>262297015.46000001</v>
      </c>
      <c r="D143" s="39">
        <v>50919653.359999999</v>
      </c>
    </row>
    <row r="144" spans="1:4">
      <c r="A144" s="40" t="s">
        <v>282</v>
      </c>
      <c r="B144" s="41" t="s">
        <v>283</v>
      </c>
      <c r="C144" s="42">
        <v>228064518.25999999</v>
      </c>
      <c r="D144" s="43">
        <v>40675555.979999997</v>
      </c>
    </row>
    <row r="145" spans="1:4">
      <c r="A145" s="40" t="s">
        <v>284</v>
      </c>
      <c r="B145" s="41" t="s">
        <v>285</v>
      </c>
      <c r="C145" s="42">
        <v>34232497.200000003</v>
      </c>
      <c r="D145" s="43">
        <v>10244097.380000001</v>
      </c>
    </row>
    <row r="146" spans="1:4">
      <c r="A146" s="36" t="s">
        <v>286</v>
      </c>
      <c r="B146" s="37" t="s">
        <v>287</v>
      </c>
      <c r="C146" s="38">
        <v>56316908</v>
      </c>
      <c r="D146" s="39">
        <v>11209023.48</v>
      </c>
    </row>
    <row r="147" spans="1:4">
      <c r="A147" s="40" t="s">
        <v>288</v>
      </c>
      <c r="B147" s="41" t="s">
        <v>289</v>
      </c>
      <c r="C147" s="42">
        <v>6017300</v>
      </c>
      <c r="D147" s="43">
        <v>2496734.48</v>
      </c>
    </row>
    <row r="148" spans="1:4">
      <c r="A148" s="40" t="s">
        <v>290</v>
      </c>
      <c r="B148" s="41" t="s">
        <v>291</v>
      </c>
      <c r="C148" s="42">
        <v>16128520</v>
      </c>
      <c r="D148" s="43">
        <v>3704917</v>
      </c>
    </row>
    <row r="149" spans="1:4">
      <c r="A149" s="40" t="s">
        <v>292</v>
      </c>
      <c r="B149" s="41" t="s">
        <v>293</v>
      </c>
      <c r="C149" s="42">
        <v>34171088</v>
      </c>
      <c r="D149" s="43">
        <v>5007372</v>
      </c>
    </row>
    <row r="150" spans="1:4">
      <c r="A150" s="36" t="s">
        <v>294</v>
      </c>
      <c r="B150" s="37" t="s">
        <v>295</v>
      </c>
      <c r="C150" s="38">
        <v>11180424.199999999</v>
      </c>
      <c r="D150" s="39">
        <v>4251889.84</v>
      </c>
    </row>
    <row r="151" spans="1:4">
      <c r="A151" s="40" t="s">
        <v>296</v>
      </c>
      <c r="B151" s="41" t="s">
        <v>297</v>
      </c>
      <c r="C151" s="42">
        <v>11180424.199999999</v>
      </c>
      <c r="D151" s="43">
        <v>4251889.84</v>
      </c>
    </row>
    <row r="152" spans="1:4" ht="21">
      <c r="A152" s="36" t="s">
        <v>298</v>
      </c>
      <c r="B152" s="37" t="s">
        <v>299</v>
      </c>
      <c r="C152" s="38">
        <v>550000</v>
      </c>
      <c r="D152" s="39">
        <v>2652.05</v>
      </c>
    </row>
    <row r="153" spans="1:4" ht="22.5">
      <c r="A153" s="40" t="s">
        <v>300</v>
      </c>
      <c r="B153" s="41" t="s">
        <v>301</v>
      </c>
      <c r="C153" s="42">
        <v>550000</v>
      </c>
      <c r="D153" s="43">
        <v>2652.05</v>
      </c>
    </row>
    <row r="154" spans="1:4" ht="31.5">
      <c r="A154" s="36" t="s">
        <v>302</v>
      </c>
      <c r="B154" s="37" t="s">
        <v>303</v>
      </c>
      <c r="C154" s="38">
        <v>26135600</v>
      </c>
      <c r="D154" s="39">
        <v>12560666.699999999</v>
      </c>
    </row>
    <row r="155" spans="1:4" ht="34.5" thickBot="1">
      <c r="A155" s="40" t="s">
        <v>304</v>
      </c>
      <c r="B155" s="41" t="s">
        <v>305</v>
      </c>
      <c r="C155" s="42">
        <v>26135600</v>
      </c>
      <c r="D155" s="43">
        <v>12560666.699999999</v>
      </c>
    </row>
    <row r="156" spans="1:4" ht="15.75" thickBot="1">
      <c r="A156" s="33" t="s">
        <v>229</v>
      </c>
      <c r="B156" s="34"/>
      <c r="C156" s="44">
        <v>1949933846.6500001</v>
      </c>
      <c r="D156" s="35">
        <f>D120+D128+D130+D133+D137+D143+D146+D150+D152+D154</f>
        <v>512967396.38000005</v>
      </c>
    </row>
    <row r="157" spans="1:4">
      <c r="A157" s="45"/>
      <c r="B157" s="45"/>
      <c r="C157" s="45"/>
      <c r="D157" s="45"/>
    </row>
    <row r="158" spans="1:4">
      <c r="A158" s="50" t="s">
        <v>306</v>
      </c>
      <c r="B158" s="51"/>
      <c r="C158" s="51"/>
      <c r="D158" s="52"/>
    </row>
    <row r="159" spans="1:4" ht="22.5">
      <c r="A159" s="2">
        <v>1020000</v>
      </c>
      <c r="B159" s="3" t="s">
        <v>307</v>
      </c>
      <c r="C159" s="4">
        <v>21974000</v>
      </c>
      <c r="D159" s="5"/>
    </row>
    <row r="160" spans="1:4">
      <c r="A160" s="2">
        <v>1030000</v>
      </c>
      <c r="B160" s="3"/>
      <c r="C160" s="4">
        <v>-293600</v>
      </c>
      <c r="D160" s="6">
        <v>-293600</v>
      </c>
    </row>
    <row r="161" spans="1:4" ht="22.5">
      <c r="A161" s="7">
        <v>1060000</v>
      </c>
      <c r="B161" s="8" t="s">
        <v>308</v>
      </c>
      <c r="C161" s="4"/>
      <c r="D161" s="9">
        <v>120448069.91</v>
      </c>
    </row>
    <row r="162" spans="1:4" ht="22.5">
      <c r="A162" s="7">
        <v>1050000</v>
      </c>
      <c r="B162" s="8" t="s">
        <v>309</v>
      </c>
      <c r="C162" s="4">
        <v>150909703.02000001</v>
      </c>
      <c r="D162" s="9">
        <v>-103701301.41</v>
      </c>
    </row>
    <row r="163" spans="1:4">
      <c r="A163" s="10"/>
      <c r="B163" s="11" t="s">
        <v>310</v>
      </c>
      <c r="C163" s="12">
        <f>C156-C117</f>
        <v>172590103.02000022</v>
      </c>
      <c r="D163" s="12">
        <f>D156-D117</f>
        <v>16453168.50000006</v>
      </c>
    </row>
    <row r="164" spans="1:4">
      <c r="C164" s="46"/>
      <c r="D164" s="46"/>
    </row>
    <row r="165" spans="1:4">
      <c r="C165" s="47"/>
      <c r="D165" s="47"/>
    </row>
    <row r="166" spans="1:4">
      <c r="C166" s="46"/>
      <c r="D166" s="46"/>
    </row>
    <row r="167" spans="1:4">
      <c r="C167" s="47"/>
      <c r="D167" s="47"/>
    </row>
  </sheetData>
  <mergeCells count="4">
    <mergeCell ref="A118:D118"/>
    <mergeCell ref="A158:D158"/>
    <mergeCell ref="A1:D1"/>
    <mergeCell ref="A2:D2"/>
  </mergeCells>
  <pageMargins left="0.7" right="0.7" top="0.75" bottom="0.75" header="0.3" footer="0.3"/>
  <pageSetup paperSize="9" fitToHeight="0" orientation="portrait" blackAndWhite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MAKET_GENERATOR&lt;/Code&gt;&#10;  &lt;ObjectCode&gt;MAKET_GENERATOR&lt;/ObjectCode&gt;&#10;  &lt;DocName&gt;Генератор отчетов (с использованием макета)&lt;/DocName&gt;&#10;  &lt;VariantName&gt;аналитическая информация( месяц)&lt;/VariantName&gt;&#10;  &lt;VariantLink&gt;3443&lt;/VariantLink&gt;&#10;  &lt;ReportCode&gt;MAKET_fbdbcd6c_c937_4ca8_b58e_441b36b505a2&lt;/ReportCode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7802BFD-17DF-4080-AB47-615B3D6B47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DESKTOP-FB12QV6\PCUSER_EM</dc:creator>
  <cp:lastModifiedBy>PCUSER_EM</cp:lastModifiedBy>
  <dcterms:created xsi:type="dcterms:W3CDTF">2022-05-12T07:25:49Z</dcterms:created>
  <dcterms:modified xsi:type="dcterms:W3CDTF">2022-05-12T07:57:50Z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аналитическая информация( месяц).xlsx</vt:lpwstr>
  </property>
  <property fmtid="{D5CDD505-2E9C-101B-9397-08002B2CF9AE}" pid="4" name="Версия клиента">
    <vt:lpwstr>21.2.23.4050 (.NET 4.7.2)</vt:lpwstr>
  </property>
  <property fmtid="{D5CDD505-2E9C-101B-9397-08002B2CF9AE}" pid="5" name="Версия базы">
    <vt:lpwstr>21.2.2622.1489816570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komi_2022</vt:lpwstr>
  </property>
  <property fmtid="{D5CDD505-2E9C-101B-9397-08002B2CF9AE}" pid="9" name="Пользователь">
    <vt:lpwstr>09-уф-плехова-ем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