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70" windowWidth="27495" windowHeight="11700"/>
  </bookViews>
  <sheets>
    <sheet name="Документ" sheetId="2" r:id="rId1"/>
  </sheets>
  <definedNames>
    <definedName name="_xlnm.Print_Titles" localSheetId="0">Документ!$5:$5</definedName>
  </definedNames>
  <calcPr calcId="145621"/>
</workbook>
</file>

<file path=xl/calcChain.xml><?xml version="1.0" encoding="utf-8"?>
<calcChain xmlns="http://schemas.openxmlformats.org/spreadsheetml/2006/main">
  <c r="C155" i="2" l="1"/>
  <c r="D69" i="2"/>
  <c r="D70" i="2"/>
  <c r="D74" i="2"/>
  <c r="D149" i="2" l="1"/>
  <c r="D107" i="2"/>
  <c r="D155" i="2" l="1"/>
</calcChain>
</file>

<file path=xl/sharedStrings.xml><?xml version="1.0" encoding="utf-8"?>
<sst xmlns="http://schemas.openxmlformats.org/spreadsheetml/2006/main" count="304" uniqueCount="296">
  <si>
    <t>Единица измерения: руб.</t>
  </si>
  <si>
    <t>План (доходы)</t>
  </si>
  <si>
    <t>Поступление на лицевой счет</t>
  </si>
  <si>
    <t>Текущий год</t>
  </si>
  <si>
    <t>1</t>
  </si>
  <si>
    <t>2</t>
  </si>
  <si>
    <t>3</t>
  </si>
  <si>
    <t>4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</si>
  <si>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</si>
  <si>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</si>
  <si>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</si>
  <si>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</si>
  <si>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00010102000010000110</t>
  </si>
  <si>
    <t>Налог на доходы физических лиц</t>
  </si>
  <si>
    <t>00010102010010000110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</si>
  <si>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</si>
  <si>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</si>
  <si>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</si>
  <si>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</si>
  <si>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</si>
  <si>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00010300000000000000</t>
  </si>
  <si>
    <t>НАЛОГИ НА ТОВАРЫ (РАБОТЫ, УСЛУГИ), РЕАЛИЗУЕМЫЕ НА ТЕРРИТОРИИ РОССИЙСКОЙ ФЕДЕРАЦИИ</t>
  </si>
  <si>
    <t>00010302000010000110</t>
  </si>
  <si>
    <t>Акцизы по подакцизным товарам (продукции), производимым на территории Российской Федерации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</si>
  <si>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</si>
  <si>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</si>
  <si>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</si>
  <si>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</si>
  <si>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</si>
  <si>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</si>
  <si>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</si>
  <si>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</si>
  <si>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00010500000000000000</t>
  </si>
  <si>
    <t>НАЛОГИ НА СОВОКУПНЫЙ ДОХОД</t>
  </si>
  <si>
    <t>00010501000000000110</t>
  </si>
  <si>
    <t>Налог, взимаемый в связи с применением упрощенной системы налогообложения</t>
  </si>
  <si>
    <t>00010501010010000110</t>
  </si>
  <si>
    <t>Налог, взимаемый с налогоплательщиков, выбравших в качестве объекта налогообложения доходы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</si>
  <si>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</si>
  <si>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</si>
  <si>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00010502000020000110</t>
  </si>
  <si>
    <t>Единый налог на вмененный доход для отдельных видов деятельности</t>
  </si>
  <si>
    <t>00010502010020000110</t>
  </si>
  <si>
    <t>00010502020020000110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</si>
  <si>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</si>
  <si>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00010503000010000110</t>
  </si>
  <si>
    <t>Единый сельскохозяйственный налог</t>
  </si>
  <si>
    <t>00010503010010000110</t>
  </si>
  <si>
    <t>00010504000020000110</t>
  </si>
  <si>
    <t>Налог, взимаемый в связи с применением патентной системы налогообложения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</si>
  <si>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</si>
  <si>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</si>
  <si>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00010800000000000000</t>
  </si>
  <si>
    <t>ГОСУДАРСТВЕННАЯ ПОШЛИНА</t>
  </si>
  <si>
    <t>00010803000010000110</t>
  </si>
  <si>
    <t>Государственная пошлина по делам, рассматриваемым в судах общей юрисдикции, мировыми судьями</t>
  </si>
  <si>
    <t>00010803010010000110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</si>
  <si>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</si>
  <si>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</si>
  <si>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</si>
  <si>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00010807150010000110</t>
  </si>
  <si>
    <t>Государственная пошлина за выдачу разрешения на установку рекламной конструкции</t>
  </si>
  <si>
    <t>00010900000000000000</t>
  </si>
  <si>
    <t>ЗАДОЛЖЕННОСТЬ И ПЕРЕРАСЧЕТЫ ПО ОТМЕНЕННЫМ НАЛОГАМ, СБОРАМ И ИНЫМ ОБЯЗАТЕЛЬНЫМ ПЛАТЕЖАМ</t>
  </si>
  <si>
    <t>00010907000000000110</t>
  </si>
  <si>
    <t>Прочие налоги и сборы (по отмененным местным налогам и сборам)</t>
  </si>
  <si>
    <t>00010907050000000110</t>
  </si>
  <si>
    <t>Прочие местные налоги и сборы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</si>
  <si>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</si>
  <si>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</si>
  <si>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</si>
  <si>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</si>
  <si>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</si>
  <si>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</si>
  <si>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</si>
  <si>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</si>
  <si>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</si>
  <si>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</si>
  <si>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</si>
  <si>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</si>
  <si>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</si>
  <si>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</si>
  <si>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</si>
  <si>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</si>
  <si>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00011200000000000000</t>
  </si>
  <si>
    <t>ПЛАТЕЖИ ПРИ ПОЛЬЗОВАНИИ ПРИРОДНЫМИ РЕСУРСАМИ</t>
  </si>
  <si>
    <t>00011201000010000120</t>
  </si>
  <si>
    <t>Плата за негативное воздействие на окружающую среду</t>
  </si>
  <si>
    <t>00011201010010000120</t>
  </si>
  <si>
    <t>Плата за выбросы загрязняющих веществ в атмосферный воздух стационарными объектами</t>
  </si>
  <si>
    <t>00011201030010000120</t>
  </si>
  <si>
    <t>Плата за сбросы загрязняющих веществ в водные объекты</t>
  </si>
  <si>
    <t>00011201040010000120</t>
  </si>
  <si>
    <t>Плата за размещение отходов производства и потребления</t>
  </si>
  <si>
    <t>00011300000000000000</t>
  </si>
  <si>
    <t>ДОХОДЫ ОТ ОКАЗАНИЯ ПЛАТНЫХ УСЛУГ И КОМПЕНСАЦИИ ЗАТРАТ ГОСУДАРСТВА</t>
  </si>
  <si>
    <t>00011302000000000130</t>
  </si>
  <si>
    <t>Доходы от компенсации затрат государства</t>
  </si>
  <si>
    <t>00011302990000000130</t>
  </si>
  <si>
    <t>Прочие доходы от компенсации затрат государства</t>
  </si>
  <si>
    <t>00011400000000000000</t>
  </si>
  <si>
    <t>ДОХОДЫ ОТ ПРОДАЖИ МАТЕРИАЛЬНЫХ И НЕМАТЕРИАЛЬНЫХ АКТИВОВ</t>
  </si>
  <si>
    <t>00011402000000000000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</si>
  <si>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</si>
  <si>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00011402050050000410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</si>
  <si>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</si>
  <si>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00011406000000000430</t>
  </si>
  <si>
    <t>Доходы от продажи земельных участков, находящихся в государственной и муниципальной собственности</t>
  </si>
  <si>
    <t>00011406010000000430</t>
  </si>
  <si>
    <t>Доходы от продажи земельных участков, государственная собственность на которые не разграничена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</si>
  <si>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</si>
  <si>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</si>
  <si>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</si>
  <si>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</si>
  <si>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00011600000000000000</t>
  </si>
  <si>
    <t>ШТРАФЫ, САНКЦИИ, ВОЗМЕЩЕНИЕ УЩЕРБА</t>
  </si>
  <si>
    <t>00011601000010000140</t>
  </si>
  <si>
    <t>Административные штрафы, установленные Кодексом Российской Федерации об административных правонарушениях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</si>
  <si>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</si>
  <si>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</si>
  <si>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</si>
  <si>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</si>
  <si>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</si>
  <si>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</si>
  <si>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</si>
  <si>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</si>
  <si>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</si>
  <si>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</si>
  <si>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00011610000000000140</t>
  </si>
  <si>
    <t>Платежи в целях возмещения причиненного ущерба (убытков)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</si>
  <si>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</si>
  <si>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</si>
  <si>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00011700000000000000</t>
  </si>
  <si>
    <t>ПРОЧИЕ НЕНАЛОГОВЫЕ ДОХОДЫ</t>
  </si>
  <si>
    <t>00011701000000000180</t>
  </si>
  <si>
    <t>Невыясненные поступления</t>
  </si>
  <si>
    <t>00011701050050000180</t>
  </si>
  <si>
    <t>Невыясненные поступления, зачисляемые в бюджеты муниципальных районов</t>
  </si>
  <si>
    <t>00011705000000000180</t>
  </si>
  <si>
    <t>Прочие неналоговые доходы</t>
  </si>
  <si>
    <t>00011705050050000180</t>
  </si>
  <si>
    <t>Прочие неналоговые доходы бюджетов муниципальных районов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</si>
  <si>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</si>
  <si>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</si>
  <si>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</si>
  <si>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</si>
  <si>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00020210000000000150</t>
  </si>
  <si>
    <t>Дотации бюджетам бюджетной системы Российской Федерации</t>
  </si>
  <si>
    <t>00020215001000000150</t>
  </si>
  <si>
    <t>Дотации на выравнивание бюджетной обеспеченности</t>
  </si>
  <si>
    <t>00020215002000000150</t>
  </si>
  <si>
    <t>Дотации бюджетам на поддержку мер по обеспечению сбалансированности бюджетов</t>
  </si>
  <si>
    <t>00020220000000000150</t>
  </si>
  <si>
    <t>Субсидии бюджетам бюджетной системы Российской Федерации (межбюджетные субсидии)</t>
  </si>
  <si>
    <t>00020220077000000150</t>
  </si>
  <si>
    <t>Субсидии бюджетам на софинансирование капитальных вложений в объекты муниципальной собственности</t>
  </si>
  <si>
    <t>00020220299000000150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</si>
  <si>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</si>
  <si>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00020220302000000150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</si>
  <si>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</si>
  <si>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00020225097000000150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</si>
  <si>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</si>
  <si>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00020225228000000150</t>
  </si>
  <si>
    <t>Субсидии бюджетам на оснащение объектов спортивной инфраструктуры спортивно-технологическим оборудованием</t>
  </si>
  <si>
    <t>00020225467000000150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</si>
  <si>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</si>
  <si>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00020225519000000150</t>
  </si>
  <si>
    <t>Субсидии бюджетам на поддержку отрасли культуры</t>
  </si>
  <si>
    <t>00020227576000000150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</si>
  <si>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</si>
  <si>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00020229999000000150</t>
  </si>
  <si>
    <t>Прочие субсидии</t>
  </si>
  <si>
    <t>00020230000000000150</t>
  </si>
  <si>
    <t>Субвенции бюджетам бюджетной системы Российской Федерации</t>
  </si>
  <si>
    <t>00020230024000000150</t>
  </si>
  <si>
    <t>Субвенции местным бюджетам на выполнение передаваемых полномочий субъектов Российской Федерации</t>
  </si>
  <si>
    <t>00020230029000000150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</si>
  <si>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</si>
  <si>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00020235082000000150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</si>
  <si>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</si>
  <si>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</si>
  <si>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</si>
  <si>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00020235135000000150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</si>
  <si>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</si>
  <si>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00020235176000000150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</si>
  <si>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</si>
  <si>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00020235469000000150</t>
  </si>
  <si>
    <t>Субвенции бюджетам на проведение Всероссийской переписи населения 2020 года</t>
  </si>
  <si>
    <t>00020239999000000150</t>
  </si>
  <si>
    <t>Прочие субвенции</t>
  </si>
  <si>
    <t>00020240000000000150</t>
  </si>
  <si>
    <t>Иные межбюджетные трансферты</t>
  </si>
  <si>
    <t>00020240014000000150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</si>
  <si>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</si>
  <si>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00021800000000000000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</si>
  <si>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</si>
  <si>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</si>
  <si>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</si>
  <si>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</si>
  <si>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</si>
  <si>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</si>
  <si>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</si>
  <si>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</si>
  <si>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</si>
  <si>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00021935118050000150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</si>
  <si>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</si>
  <si>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</si>
  <si>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</si>
  <si>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Итого:</t>
  </si>
  <si>
    <t>Бюджетная роспись (расходы)</t>
  </si>
  <si>
    <t>Кассовый расход</t>
  </si>
  <si>
    <t>Итого за период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</si>
  <si>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</si>
  <si>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</si>
  <si>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</si>
  <si>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</si>
  <si>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</si>
  <si>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</si>
  <si>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</si>
  <si>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</si>
  <si>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</si>
  <si>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</si>
  <si>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</si>
  <si>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</si>
  <si>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</si>
  <si>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</si>
  <si>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</si>
  <si>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</si>
  <si>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</si>
  <si>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</si>
  <si>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</si>
  <si>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</si>
  <si>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</si>
  <si>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</si>
  <si>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</si>
  <si>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</si>
  <si>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</si>
  <si>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</si>
  <si>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</si>
  <si>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</si>
  <si>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</si>
  <si>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</si>
  <si>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</si>
  <si>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</si>
  <si>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</si>
  <si>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</si>
  <si>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</si>
  <si>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</si>
  <si>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</si>
  <si>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</si>
  <si>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</si>
  <si>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</si>
  <si>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</si>
  <si>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</si>
  <si>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</si>
  <si>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</si>
  <si>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</si>
  <si>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</si>
  <si>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</si>
  <si>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</si>
  <si>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</si>
  <si>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</si>
  <si>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</si>
  <si>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</si>
  <si>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</si>
  <si>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</si>
  <si>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</si>
  <si>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</si>
  <si>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</si>
  <si>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</si>
  <si>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</si>
  <si>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</si>
  <si>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</si>
  <si>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</si>
  <si>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</si>
  <si>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</si>
  <si>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</si>
  <si>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</si>
  <si>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</si>
  <si>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</si>
  <si>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</si>
  <si>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</si>
  <si>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</si>
  <si>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</si>
  <si>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</si>
  <si>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</si>
  <si>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 xml:space="preserve">Код подраздела </t>
  </si>
  <si>
    <t>Наименование подраздела</t>
  </si>
  <si>
    <t xml:space="preserve">Код БК </t>
  </si>
  <si>
    <t>Наименование БК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</si>
  <si>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</si>
  <si>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</si>
  <si>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Иные источники внутреннего финансирования дефицитов бюджетов</t>
  </si>
  <si>
    <t>Изменение остатков средств на счетах по учету средств бюджета</t>
  </si>
  <si>
    <t>Итого источников финансирования</t>
  </si>
  <si>
    <t>Сведения об исполнении бюджета муниципального образования муниципального района "Сыктывдинский" за январь-апрель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</si>
</sst>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Calibri"/>
      <family val="2"/>
      <scheme val="minor"/>
    </font>
    <font>
      <b/>
      <sz val="12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 Cy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1">
    <xf numFmtId="0" fontId="0" fillId="0" borderId="0"/>
    <xf numFmtId="0" fontId="2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6">
      <alignment horizontal="center" vertical="center" wrapText="1"/>
    </xf>
    <xf numFmtId="49" fontId="3" fillId="0" borderId="7">
      <alignment horizontal="center" vertical="center" wrapText="1"/>
    </xf>
    <xf numFmtId="49" fontId="3" fillId="0" borderId="8">
      <alignment horizontal="center" vertical="center" wrapText="1"/>
    </xf>
    <xf numFmtId="49" fontId="4" fillId="2" borderId="9">
      <alignment horizontal="center" vertical="top" shrinkToFit="1"/>
    </xf>
    <xf numFmtId="0" fontId="4" fillId="2" borderId="10">
      <alignment horizontal="left" vertical="top" wrapText="1"/>
    </xf>
    <xf numFmtId="4" fontId="4" fillId="2" borderId="10">
      <alignment horizontal="right" vertical="top" wrapText="1" shrinkToFit="1"/>
    </xf>
    <xf numFmtId="4" fontId="4" fillId="2" borderId="11">
      <alignment horizontal="right" vertical="top" shrinkToFit="1"/>
    </xf>
    <xf numFmtId="49" fontId="3" fillId="3" borderId="12">
      <alignment horizontal="center" vertical="top" shrinkToFit="1"/>
    </xf>
    <xf numFmtId="0" fontId="3" fillId="3" borderId="13">
      <alignment horizontal="left" vertical="top" wrapText="1"/>
    </xf>
    <xf numFmtId="4" fontId="3" fillId="3" borderId="13">
      <alignment horizontal="right" vertical="top" shrinkToFit="1"/>
    </xf>
    <xf numFmtId="4" fontId="3" fillId="3" borderId="14">
      <alignment horizontal="right" vertical="top" shrinkToFit="1"/>
    </xf>
    <xf numFmtId="49" fontId="3" fillId="4" borderId="15">
      <alignment horizontal="center" vertical="top" shrinkToFit="1"/>
    </xf>
    <xf numFmtId="0" fontId="3" fillId="4" borderId="16">
      <alignment horizontal="left" vertical="top" wrapText="1"/>
    </xf>
    <xf numFmtId="4" fontId="3" fillId="4" borderId="16">
      <alignment horizontal="right" vertical="top" shrinkToFit="1"/>
    </xf>
    <xf numFmtId="4" fontId="3" fillId="4" borderId="17">
      <alignment horizontal="right" vertical="top" shrinkToFit="1"/>
    </xf>
    <xf numFmtId="49" fontId="5" fillId="0" borderId="15">
      <alignment horizontal="center" vertical="top" shrinkToFit="1"/>
    </xf>
    <xf numFmtId="0" fontId="2" fillId="0" borderId="16">
      <alignment horizontal="left" vertical="top" wrapText="1"/>
    </xf>
    <xf numFmtId="4" fontId="2" fillId="0" borderId="16">
      <alignment horizontal="right" vertical="top" shrinkToFit="1"/>
    </xf>
    <xf numFmtId="4" fontId="6" fillId="0" borderId="17">
      <alignment horizontal="right" vertical="top" shrinkToFit="1"/>
    </xf>
    <xf numFmtId="0" fontId="4" fillId="5" borderId="18"/>
    <xf numFmtId="0" fontId="4" fillId="5" borderId="19"/>
    <xf numFmtId="4" fontId="4" fillId="5" borderId="19">
      <alignment horizontal="right" shrinkToFit="1"/>
    </xf>
    <xf numFmtId="4" fontId="4" fillId="5" borderId="20">
      <alignment horizontal="right" shrinkToFit="1"/>
    </xf>
    <xf numFmtId="0" fontId="2" fillId="0" borderId="21"/>
    <xf numFmtId="0" fontId="7" fillId="0" borderId="0"/>
    <xf numFmtId="0" fontId="7" fillId="0" borderId="0"/>
    <xf numFmtId="0" fontId="7" fillId="0" borderId="0"/>
    <xf numFmtId="0" fontId="2" fillId="0" borderId="1"/>
    <xf numFmtId="0" fontId="2" fillId="0" borderId="1"/>
    <xf numFmtId="49" fontId="3" fillId="0" borderId="22">
      <alignment horizontal="center" vertical="center" wrapText="1"/>
    </xf>
    <xf numFmtId="49" fontId="5" fillId="0" borderId="15">
      <alignment horizontal="center" vertical="top" shrinkToFit="1"/>
    </xf>
    <xf numFmtId="0" fontId="2" fillId="0" borderId="16">
      <alignment horizontal="left" vertical="top" wrapText="1"/>
    </xf>
    <xf numFmtId="4" fontId="2" fillId="0" borderId="16">
      <alignment horizontal="right" vertical="top" shrinkToFit="1"/>
    </xf>
    <xf numFmtId="4" fontId="6" fillId="0" borderId="17">
      <alignment horizontal="right" vertical="top" shrinkToFit="1"/>
    </xf>
    <xf numFmtId="4" fontId="13" fillId="0" borderId="27">
      <alignment horizontal="right" shrinkToFit="1"/>
    </xf>
  </cellStyleXfs>
  <cellXfs count="56">
    <xf numFmtId="0" fontId="0" fillId="0" borderId="0" xfId="0"/>
    <xf numFmtId="0" fontId="0" fillId="0" borderId="0" xfId="0" applyProtection="1">
      <protection locked="0"/>
    </xf>
    <xf numFmtId="49" fontId="9" fillId="6" borderId="23" xfId="2" applyNumberFormat="1" applyFont="1" applyFill="1" applyBorder="1" applyProtection="1">
      <alignment horizontal="center" vertical="center" wrapText="1"/>
    </xf>
    <xf numFmtId="49" fontId="9" fillId="6" borderId="23" xfId="3" applyNumberFormat="1" applyFont="1" applyFill="1" applyBorder="1" applyProtection="1">
      <alignment horizontal="center" vertical="center" wrapText="1"/>
    </xf>
    <xf numFmtId="49" fontId="9" fillId="6" borderId="23" xfId="3" applyNumberFormat="1" applyFont="1" applyFill="1" applyBorder="1" applyProtection="1">
      <alignment horizontal="center" vertical="center" wrapText="1"/>
    </xf>
    <xf numFmtId="49" fontId="9" fillId="6" borderId="23" xfId="4" applyNumberFormat="1" applyFont="1" applyFill="1" applyBorder="1" applyProtection="1">
      <alignment horizontal="center" vertical="center" wrapText="1"/>
    </xf>
    <xf numFmtId="49" fontId="9" fillId="6" borderId="23" xfId="2" applyFont="1" applyFill="1" applyBorder="1">
      <alignment horizontal="center" vertical="center" wrapText="1"/>
    </xf>
    <xf numFmtId="49" fontId="9" fillId="6" borderId="23" xfId="5" applyNumberFormat="1" applyFont="1" applyFill="1" applyBorder="1" applyProtection="1">
      <alignment horizontal="center" vertical="center" wrapText="1"/>
    </xf>
    <xf numFmtId="49" fontId="9" fillId="6" borderId="23" xfId="4" applyFont="1" applyFill="1" applyBorder="1">
      <alignment horizontal="center" vertical="center" wrapText="1"/>
    </xf>
    <xf numFmtId="49" fontId="9" fillId="6" borderId="23" xfId="6" applyNumberFormat="1" applyFont="1" applyFill="1" applyBorder="1" applyProtection="1">
      <alignment horizontal="center" vertical="center" wrapText="1"/>
    </xf>
    <xf numFmtId="49" fontId="9" fillId="6" borderId="23" xfId="7" applyNumberFormat="1" applyFont="1" applyFill="1" applyBorder="1" applyProtection="1">
      <alignment horizontal="center" vertical="center" wrapText="1"/>
    </xf>
    <xf numFmtId="49" fontId="9" fillId="6" borderId="23" xfId="8" applyNumberFormat="1" applyFont="1" applyFill="1" applyBorder="1" applyProtection="1">
      <alignment horizontal="center" vertical="center" wrapText="1"/>
    </xf>
    <xf numFmtId="49" fontId="9" fillId="6" borderId="23" xfId="9" applyNumberFormat="1" applyFont="1" applyFill="1" applyBorder="1" applyProtection="1">
      <alignment horizontal="center" vertical="top" shrinkToFit="1"/>
    </xf>
    <xf numFmtId="0" fontId="9" fillId="6" borderId="23" xfId="10" quotePrefix="1" applyNumberFormat="1" applyFont="1" applyFill="1" applyBorder="1" applyProtection="1">
      <alignment horizontal="left" vertical="top" wrapText="1"/>
    </xf>
    <xf numFmtId="4" fontId="9" fillId="6" borderId="23" xfId="11" applyNumberFormat="1" applyFont="1" applyFill="1" applyBorder="1" applyProtection="1">
      <alignment horizontal="right" vertical="top" wrapText="1" shrinkToFit="1"/>
    </xf>
    <xf numFmtId="4" fontId="9" fillId="6" borderId="23" xfId="12" applyNumberFormat="1" applyFont="1" applyFill="1" applyBorder="1" applyProtection="1">
      <alignment horizontal="right" vertical="top" shrinkToFit="1"/>
    </xf>
    <xf numFmtId="49" fontId="9" fillId="6" borderId="23" xfId="13" applyNumberFormat="1" applyFont="1" applyFill="1" applyBorder="1" applyProtection="1">
      <alignment horizontal="center" vertical="top" shrinkToFit="1"/>
    </xf>
    <xf numFmtId="0" fontId="9" fillId="6" borderId="23" xfId="14" quotePrefix="1" applyNumberFormat="1" applyFont="1" applyFill="1" applyBorder="1" applyProtection="1">
      <alignment horizontal="left" vertical="top" wrapText="1"/>
    </xf>
    <xf numFmtId="4" fontId="9" fillId="6" borderId="23" xfId="15" applyNumberFormat="1" applyFont="1" applyFill="1" applyBorder="1" applyProtection="1">
      <alignment horizontal="right" vertical="top" shrinkToFit="1"/>
    </xf>
    <xf numFmtId="4" fontId="9" fillId="6" borderId="23" xfId="16" applyNumberFormat="1" applyFont="1" applyFill="1" applyBorder="1" applyProtection="1">
      <alignment horizontal="right" vertical="top" shrinkToFit="1"/>
    </xf>
    <xf numFmtId="49" fontId="9" fillId="6" borderId="23" xfId="17" applyNumberFormat="1" applyFont="1" applyFill="1" applyBorder="1" applyProtection="1">
      <alignment horizontal="center" vertical="top" shrinkToFit="1"/>
    </xf>
    <xf numFmtId="0" fontId="9" fillId="6" borderId="23" xfId="18" quotePrefix="1" applyNumberFormat="1" applyFont="1" applyFill="1" applyBorder="1" applyProtection="1">
      <alignment horizontal="left" vertical="top" wrapText="1"/>
    </xf>
    <xf numFmtId="4" fontId="9" fillId="6" borderId="23" xfId="19" applyNumberFormat="1" applyFont="1" applyFill="1" applyBorder="1" applyProtection="1">
      <alignment horizontal="right" vertical="top" shrinkToFit="1"/>
    </xf>
    <xf numFmtId="4" fontId="9" fillId="6" borderId="23" xfId="20" applyNumberFormat="1" applyFont="1" applyFill="1" applyBorder="1" applyProtection="1">
      <alignment horizontal="right" vertical="top" shrinkToFit="1"/>
    </xf>
    <xf numFmtId="49" fontId="10" fillId="6" borderId="23" xfId="21" applyNumberFormat="1" applyFont="1" applyFill="1" applyBorder="1" applyProtection="1">
      <alignment horizontal="center" vertical="top" shrinkToFit="1"/>
    </xf>
    <xf numFmtId="0" fontId="10" fillId="6" borderId="23" xfId="22" quotePrefix="1" applyNumberFormat="1" applyFont="1" applyFill="1" applyBorder="1" applyProtection="1">
      <alignment horizontal="left" vertical="top" wrapText="1"/>
    </xf>
    <xf numFmtId="4" fontId="10" fillId="6" borderId="23" xfId="23" applyNumberFormat="1" applyFont="1" applyFill="1" applyBorder="1" applyProtection="1">
      <alignment horizontal="right" vertical="top" shrinkToFit="1"/>
    </xf>
    <xf numFmtId="4" fontId="10" fillId="6" borderId="23" xfId="24" applyNumberFormat="1" applyFont="1" applyFill="1" applyBorder="1" applyProtection="1">
      <alignment horizontal="right" vertical="top" shrinkToFit="1"/>
    </xf>
    <xf numFmtId="0" fontId="9" fillId="6" borderId="23" xfId="25" applyNumberFormat="1" applyFont="1" applyFill="1" applyBorder="1" applyProtection="1"/>
    <xf numFmtId="0" fontId="9" fillId="6" borderId="23" xfId="26" applyNumberFormat="1" applyFont="1" applyFill="1" applyBorder="1" applyProtection="1"/>
    <xf numFmtId="4" fontId="9" fillId="6" borderId="23" xfId="27" applyNumberFormat="1" applyFont="1" applyFill="1" applyBorder="1" applyProtection="1">
      <alignment horizontal="right" shrinkToFit="1"/>
    </xf>
    <xf numFmtId="4" fontId="9" fillId="6" borderId="23" xfId="28" applyNumberFormat="1" applyFont="1" applyFill="1" applyBorder="1" applyProtection="1">
      <alignment horizontal="right" shrinkToFit="1"/>
    </xf>
    <xf numFmtId="0" fontId="10" fillId="0" borderId="1" xfId="29" applyNumberFormat="1" applyFont="1" applyBorder="1" applyProtection="1"/>
    <xf numFmtId="49" fontId="9" fillId="6" borderId="23" xfId="4" applyNumberFormat="1" applyFont="1" applyFill="1" applyBorder="1" applyProtection="1">
      <alignment horizontal="center" vertical="center" wrapText="1"/>
    </xf>
    <xf numFmtId="49" fontId="9" fillId="6" borderId="23" xfId="35" applyNumberFormat="1" applyFont="1" applyFill="1" applyBorder="1" applyProtection="1">
      <alignment horizontal="center" vertical="center" wrapText="1"/>
    </xf>
    <xf numFmtId="4" fontId="9" fillId="6" borderId="23" xfId="11" applyNumberFormat="1" applyFont="1" applyFill="1" applyBorder="1" applyAlignment="1" applyProtection="1">
      <alignment horizontal="right" vertical="top" shrinkToFit="1"/>
    </xf>
    <xf numFmtId="49" fontId="10" fillId="6" borderId="23" xfId="13" applyNumberFormat="1" applyFont="1" applyFill="1" applyBorder="1" applyProtection="1">
      <alignment horizontal="center" vertical="top" shrinkToFit="1"/>
    </xf>
    <xf numFmtId="0" fontId="10" fillId="6" borderId="23" xfId="14" quotePrefix="1" applyNumberFormat="1" applyFont="1" applyFill="1" applyBorder="1" applyProtection="1">
      <alignment horizontal="left" vertical="top" wrapText="1"/>
    </xf>
    <xf numFmtId="4" fontId="10" fillId="6" borderId="23" xfId="15" applyNumberFormat="1" applyFont="1" applyFill="1" applyBorder="1" applyProtection="1">
      <alignment horizontal="right" vertical="top" shrinkToFit="1"/>
    </xf>
    <xf numFmtId="4" fontId="10" fillId="6" borderId="23" xfId="16" applyNumberFormat="1" applyFont="1" applyFill="1" applyBorder="1" applyProtection="1">
      <alignment horizontal="right" vertical="top" shrinkToFit="1"/>
    </xf>
    <xf numFmtId="0" fontId="11" fillId="0" borderId="24" xfId="0" applyNumberFormat="1" applyFont="1" applyBorder="1" applyAlignment="1">
      <alignment horizontal="center"/>
    </xf>
    <xf numFmtId="0" fontId="11" fillId="0" borderId="25" xfId="0" applyNumberFormat="1" applyFont="1" applyBorder="1" applyAlignment="1">
      <alignment horizontal="center"/>
    </xf>
    <xf numFmtId="0" fontId="11" fillId="0" borderId="26" xfId="0" applyNumberFormat="1" applyFont="1" applyBorder="1" applyAlignment="1">
      <alignment horizontal="center"/>
    </xf>
    <xf numFmtId="0" fontId="11" fillId="0" borderId="23" xfId="0" applyNumberFormat="1" applyFont="1" applyBorder="1" applyAlignment="1">
      <alignment horizontal="center"/>
    </xf>
    <xf numFmtId="0" fontId="12" fillId="0" borderId="23" xfId="0" applyNumberFormat="1" applyFont="1" applyBorder="1" applyAlignment="1">
      <alignment horizontal="left" vertical="center" wrapText="1"/>
    </xf>
    <xf numFmtId="4" fontId="12" fillId="0" borderId="23" xfId="0" applyNumberFormat="1" applyFont="1" applyBorder="1" applyAlignment="1">
      <alignment horizontal="center" wrapText="1"/>
    </xf>
    <xf numFmtId="0" fontId="11" fillId="0" borderId="23" xfId="0" applyNumberFormat="1" applyFont="1" applyBorder="1" applyAlignment="1">
      <alignment horizontal="center" vertical="center"/>
    </xf>
    <xf numFmtId="0" fontId="12" fillId="0" borderId="23" xfId="0" applyNumberFormat="1" applyFont="1" applyBorder="1" applyAlignment="1">
      <alignment vertical="center" wrapText="1"/>
    </xf>
    <xf numFmtId="4" fontId="10" fillId="0" borderId="27" xfId="40" applyNumberFormat="1" applyFont="1" applyProtection="1">
      <alignment horizontal="right" shrinkToFit="1"/>
    </xf>
    <xf numFmtId="0" fontId="12" fillId="0" borderId="23" xfId="0" applyNumberFormat="1" applyFont="1" applyBorder="1"/>
    <xf numFmtId="0" fontId="11" fillId="0" borderId="23" xfId="0" applyNumberFormat="1" applyFont="1" applyBorder="1"/>
    <xf numFmtId="4" fontId="11" fillId="6" borderId="23" xfId="0" applyNumberFormat="1" applyFont="1" applyFill="1" applyBorder="1" applyAlignment="1">
      <alignment horizontal="center"/>
    </xf>
    <xf numFmtId="4" fontId="0" fillId="0" borderId="0" xfId="0" applyNumberFormat="1" applyProtection="1">
      <protection locked="0"/>
    </xf>
    <xf numFmtId="0" fontId="14" fillId="0" borderId="1" xfId="0" applyFont="1" applyBorder="1" applyAlignment="1" applyProtection="1">
      <alignment horizontal="center" wrapText="1"/>
    </xf>
    <xf numFmtId="0" fontId="8" fillId="0" borderId="1" xfId="1" applyNumberFormat="1" applyFont="1" applyProtection="1">
      <alignment horizontal="right" vertical="top" wrapText="1"/>
    </xf>
    <xf numFmtId="0" fontId="8" fillId="0" borderId="1" xfId="1" applyFont="1">
      <alignment horizontal="right" vertical="top" wrapText="1"/>
    </xf>
  </cellXfs>
  <cellStyles count="41">
    <cellStyle name="br" xfId="32"/>
    <cellStyle name="col" xfId="31"/>
    <cellStyle name="ex58" xfId="27"/>
    <cellStyle name="ex59" xfId="28"/>
    <cellStyle name="ex60" xfId="9"/>
    <cellStyle name="ex61" xfId="10"/>
    <cellStyle name="ex62" xfId="11"/>
    <cellStyle name="ex63" xfId="12"/>
    <cellStyle name="ex64" xfId="13"/>
    <cellStyle name="ex65" xfId="14"/>
    <cellStyle name="ex66" xfId="15"/>
    <cellStyle name="ex67" xfId="16"/>
    <cellStyle name="ex68" xfId="17"/>
    <cellStyle name="ex69" xfId="18"/>
    <cellStyle name="ex70" xfId="19"/>
    <cellStyle name="ex71" xfId="20"/>
    <cellStyle name="ex72" xfId="21"/>
    <cellStyle name="ex73" xfId="22"/>
    <cellStyle name="ex74" xfId="23"/>
    <cellStyle name="ex75" xfId="24"/>
    <cellStyle name="ex76" xfId="36"/>
    <cellStyle name="ex77" xfId="37"/>
    <cellStyle name="ex78" xfId="38"/>
    <cellStyle name="ex79" xfId="39"/>
    <cellStyle name="st57" xfId="1"/>
    <cellStyle name="style0" xfId="33"/>
    <cellStyle name="td" xfId="34"/>
    <cellStyle name="tr" xfId="30"/>
    <cellStyle name="xl_bot_header" xfId="7"/>
    <cellStyle name="xl_bot_left_header" xfId="6"/>
    <cellStyle name="xl_bot_right_header" xfId="8"/>
    <cellStyle name="xl_center_header" xfId="5"/>
    <cellStyle name="xl_right_header" xfId="35"/>
    <cellStyle name="xl_top_header" xfId="3"/>
    <cellStyle name="xl_top_left_header" xfId="2"/>
    <cellStyle name="xl_top_right_header" xfId="4"/>
    <cellStyle name="xl_total_bot" xfId="29"/>
    <cellStyle name="xl_total_center" xfId="26"/>
    <cellStyle name="xl_total_left" xfId="25"/>
    <cellStyle name="xl95" xfId="4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0"/>
  <sheetViews>
    <sheetView showGridLines="0" tabSelected="1" workbookViewId="0">
      <pane ySplit="5" topLeftCell="A6" activePane="bottomLeft" state="frozen"/>
      <selection pane="bottomLeft" activeCell="F10" sqref="F10"/>
    </sheetView>
  </sheetViews>
  <sheetFormatPr defaultRowHeight="15" x14ac:dyDescent="0.25"/>
  <cols>
    <col min="1" max="1" width="18.28515625" style="1" customWidth="1"/>
    <col min="2" max="2" width="40.5703125" style="1" customWidth="1"/>
    <col min="3" max="3" width="13.7109375" style="1" customWidth="1"/>
    <col min="4" max="4" width="12.85546875" style="1" customWidth="1"/>
    <col min="5" max="5" width="13.7109375" style="1" customWidth="1"/>
    <col min="6" max="6" width="10" style="1" bestFit="1" customWidth="1"/>
    <col min="7" max="16384" width="9.140625" style="1"/>
  </cols>
  <sheetData>
    <row r="1" spans="1:4" ht="45" customHeight="1" x14ac:dyDescent="0.25">
      <c r="A1" s="53" t="s">
        <v>295</v>
      </c>
      <c r="B1" s="53"/>
      <c r="C1" s="53"/>
      <c r="D1" s="53"/>
    </row>
    <row r="2" spans="1:4" ht="15.2" customHeight="1" x14ac:dyDescent="0.25">
      <c r="A2" s="54" t="s">
        <v>0</v>
      </c>
      <c r="B2" s="55"/>
      <c r="C2" s="55"/>
      <c r="D2" s="55"/>
    </row>
    <row r="3" spans="1:4" ht="15.2" customHeight="1" x14ac:dyDescent="0.25">
      <c r="A3" s="2" t="s">
        <v>288</v>
      </c>
      <c r="B3" s="3" t="s">
        <v>289</v>
      </c>
      <c r="C3" s="4" t="s">
        <v>1</v>
      </c>
      <c r="D3" s="5" t="s">
        <v>2</v>
      </c>
    </row>
    <row r="4" spans="1:4" x14ac:dyDescent="0.25">
      <c r="A4" s="6"/>
      <c r="B4" s="3"/>
      <c r="C4" s="7" t="s">
        <v>3</v>
      </c>
      <c r="D4" s="8"/>
    </row>
    <row r="5" spans="1:4" x14ac:dyDescent="0.25">
      <c r="A5" s="9" t="s">
        <v>4</v>
      </c>
      <c r="B5" s="10" t="s">
        <v>5</v>
      </c>
      <c r="C5" s="10" t="s">
        <v>6</v>
      </c>
      <c r="D5" s="11" t="s">
        <v>7</v>
      </c>
    </row>
    <row r="6" spans="1:4" x14ac:dyDescent="0.25">
      <c r="A6" s="12" t="s">
        <v>8</v>
      </c>
      <c r="B6" s="13" t="s">
        <v>9</v>
      </c>
      <c r="C6" s="14">
        <v>377081811.91000003</v>
      </c>
      <c r="D6" s="15">
        <v>112302850.97</v>
      </c>
    </row>
    <row r="7" spans="1:4" x14ac:dyDescent="0.25">
      <c r="A7" s="16" t="s">
        <v>10</v>
      </c>
      <c r="B7" s="17" t="s">
        <v>11</v>
      </c>
      <c r="C7" s="18">
        <v>272132200</v>
      </c>
      <c r="D7" s="19">
        <v>82479750.109999999</v>
      </c>
    </row>
    <row r="8" spans="1:4" x14ac:dyDescent="0.25">
      <c r="A8" s="20" t="s">
        <v>12</v>
      </c>
      <c r="B8" s="21" t="s">
        <v>13</v>
      </c>
      <c r="C8" s="22">
        <v>272132200</v>
      </c>
      <c r="D8" s="23">
        <v>82479750.109999999</v>
      </c>
    </row>
    <row r="9" spans="1:4" ht="54.75" customHeight="1" x14ac:dyDescent="0.25">
      <c r="A9" s="24" t="s">
        <v>14</v>
      </c>
      <c r="B9" s="25" t="s">
        <v>15</v>
      </c>
      <c r="C9" s="26">
        <v>267939000</v>
      </c>
      <c r="D9" s="27">
        <v>79908153.810000002</v>
      </c>
    </row>
    <row r="10" spans="1:4" ht="93" customHeight="1" x14ac:dyDescent="0.25">
      <c r="A10" s="24" t="s">
        <v>16</v>
      </c>
      <c r="B10" s="25" t="s">
        <v>17</v>
      </c>
      <c r="C10" s="26">
        <v>1409000</v>
      </c>
      <c r="D10" s="27">
        <v>615935.22</v>
      </c>
    </row>
    <row r="11" spans="1:4" ht="36.75" customHeight="1" x14ac:dyDescent="0.25">
      <c r="A11" s="24" t="s">
        <v>18</v>
      </c>
      <c r="B11" s="25" t="s">
        <v>19</v>
      </c>
      <c r="C11" s="26">
        <v>2784200</v>
      </c>
      <c r="D11" s="27">
        <v>1955661.08</v>
      </c>
    </row>
    <row r="12" spans="1:4" ht="31.5" x14ac:dyDescent="0.25">
      <c r="A12" s="16" t="s">
        <v>20</v>
      </c>
      <c r="B12" s="17" t="s">
        <v>21</v>
      </c>
      <c r="C12" s="18">
        <v>22699600</v>
      </c>
      <c r="D12" s="19">
        <v>6660664.8700000001</v>
      </c>
    </row>
    <row r="13" spans="1:4" ht="24.75" customHeight="1" x14ac:dyDescent="0.25">
      <c r="A13" s="20" t="s">
        <v>22</v>
      </c>
      <c r="B13" s="21" t="s">
        <v>23</v>
      </c>
      <c r="C13" s="22">
        <v>22699600</v>
      </c>
      <c r="D13" s="23">
        <v>6660664.8700000001</v>
      </c>
    </row>
    <row r="14" spans="1:4" ht="59.25" customHeight="1" x14ac:dyDescent="0.25">
      <c r="A14" s="24" t="s">
        <v>24</v>
      </c>
      <c r="B14" s="25" t="s">
        <v>25</v>
      </c>
      <c r="C14" s="26">
        <v>10401766</v>
      </c>
      <c r="D14" s="27">
        <v>3049799.5</v>
      </c>
    </row>
    <row r="15" spans="1:4" ht="78.75" x14ac:dyDescent="0.25">
      <c r="A15" s="24" t="s">
        <v>26</v>
      </c>
      <c r="B15" s="25" t="s">
        <v>27</v>
      </c>
      <c r="C15" s="26">
        <v>53578</v>
      </c>
      <c r="D15" s="27">
        <v>18296.740000000002</v>
      </c>
    </row>
    <row r="16" spans="1:4" ht="57.75" customHeight="1" x14ac:dyDescent="0.25">
      <c r="A16" s="24" t="s">
        <v>28</v>
      </c>
      <c r="B16" s="25" t="s">
        <v>29</v>
      </c>
      <c r="C16" s="26">
        <v>12244256</v>
      </c>
      <c r="D16" s="27">
        <v>4193492.05</v>
      </c>
    </row>
    <row r="17" spans="1:4" ht="54.75" customHeight="1" x14ac:dyDescent="0.25">
      <c r="A17" s="24" t="s">
        <v>30</v>
      </c>
      <c r="B17" s="25" t="s">
        <v>31</v>
      </c>
      <c r="C17" s="26">
        <v>0</v>
      </c>
      <c r="D17" s="27">
        <v>-600923.42000000004</v>
      </c>
    </row>
    <row r="18" spans="1:4" x14ac:dyDescent="0.25">
      <c r="A18" s="16" t="s">
        <v>32</v>
      </c>
      <c r="B18" s="17" t="s">
        <v>33</v>
      </c>
      <c r="C18" s="18">
        <v>53341300</v>
      </c>
      <c r="D18" s="19">
        <v>17738592.629999999</v>
      </c>
    </row>
    <row r="19" spans="1:4" ht="21" x14ac:dyDescent="0.25">
      <c r="A19" s="20" t="s">
        <v>34</v>
      </c>
      <c r="B19" s="21" t="s">
        <v>35</v>
      </c>
      <c r="C19" s="22">
        <v>23200000</v>
      </c>
      <c r="D19" s="23">
        <v>8615746.6600000001</v>
      </c>
    </row>
    <row r="20" spans="1:4" ht="22.5" x14ac:dyDescent="0.25">
      <c r="A20" s="24" t="s">
        <v>36</v>
      </c>
      <c r="B20" s="25" t="s">
        <v>37</v>
      </c>
      <c r="C20" s="26">
        <v>13700000</v>
      </c>
      <c r="D20" s="27">
        <v>5532179.5999999996</v>
      </c>
    </row>
    <row r="21" spans="1:4" ht="33.75" x14ac:dyDescent="0.25">
      <c r="A21" s="24" t="s">
        <v>38</v>
      </c>
      <c r="B21" s="25" t="s">
        <v>39</v>
      </c>
      <c r="C21" s="26">
        <v>9500000</v>
      </c>
      <c r="D21" s="27">
        <v>3083567.06</v>
      </c>
    </row>
    <row r="22" spans="1:4" ht="21" x14ac:dyDescent="0.25">
      <c r="A22" s="20" t="s">
        <v>40</v>
      </c>
      <c r="B22" s="21" t="s">
        <v>41</v>
      </c>
      <c r="C22" s="22">
        <v>7000000</v>
      </c>
      <c r="D22" s="23">
        <v>3772014.08</v>
      </c>
    </row>
    <row r="23" spans="1:4" ht="22.5" x14ac:dyDescent="0.25">
      <c r="A23" s="24" t="s">
        <v>42</v>
      </c>
      <c r="B23" s="25" t="s">
        <v>41</v>
      </c>
      <c r="C23" s="26">
        <v>7000000</v>
      </c>
      <c r="D23" s="27">
        <v>3772008.66</v>
      </c>
    </row>
    <row r="24" spans="1:4" ht="33.75" x14ac:dyDescent="0.25">
      <c r="A24" s="24" t="s">
        <v>43</v>
      </c>
      <c r="B24" s="25" t="s">
        <v>44</v>
      </c>
      <c r="C24" s="26">
        <v>0</v>
      </c>
      <c r="D24" s="27">
        <v>5.42</v>
      </c>
    </row>
    <row r="25" spans="1:4" x14ac:dyDescent="0.25">
      <c r="A25" s="20" t="s">
        <v>45</v>
      </c>
      <c r="B25" s="21" t="s">
        <v>46</v>
      </c>
      <c r="C25" s="22">
        <v>22591300</v>
      </c>
      <c r="D25" s="23">
        <v>5150158.3499999996</v>
      </c>
    </row>
    <row r="26" spans="1:4" x14ac:dyDescent="0.25">
      <c r="A26" s="24" t="s">
        <v>47</v>
      </c>
      <c r="B26" s="25" t="s">
        <v>46</v>
      </c>
      <c r="C26" s="26">
        <v>22591300</v>
      </c>
      <c r="D26" s="27">
        <v>5150158.3499999996</v>
      </c>
    </row>
    <row r="27" spans="1:4" ht="21" x14ac:dyDescent="0.25">
      <c r="A27" s="20" t="s">
        <v>48</v>
      </c>
      <c r="B27" s="21" t="s">
        <v>49</v>
      </c>
      <c r="C27" s="22">
        <v>550000</v>
      </c>
      <c r="D27" s="23">
        <v>200673.54</v>
      </c>
    </row>
    <row r="28" spans="1:4" ht="33.75" x14ac:dyDescent="0.25">
      <c r="A28" s="24" t="s">
        <v>50</v>
      </c>
      <c r="B28" s="25" t="s">
        <v>51</v>
      </c>
      <c r="C28" s="26">
        <v>550000</v>
      </c>
      <c r="D28" s="27">
        <v>200673.54</v>
      </c>
    </row>
    <row r="29" spans="1:4" x14ac:dyDescent="0.25">
      <c r="A29" s="16" t="s">
        <v>52</v>
      </c>
      <c r="B29" s="17" t="s">
        <v>53</v>
      </c>
      <c r="C29" s="18">
        <v>4000000</v>
      </c>
      <c r="D29" s="19">
        <v>1455156.31</v>
      </c>
    </row>
    <row r="30" spans="1:4" ht="31.5" x14ac:dyDescent="0.25">
      <c r="A30" s="20" t="s">
        <v>54</v>
      </c>
      <c r="B30" s="21" t="s">
        <v>55</v>
      </c>
      <c r="C30" s="22">
        <v>4000000</v>
      </c>
      <c r="D30" s="23">
        <v>1451656.31</v>
      </c>
    </row>
    <row r="31" spans="1:4" ht="33.75" x14ac:dyDescent="0.25">
      <c r="A31" s="24" t="s">
        <v>56</v>
      </c>
      <c r="B31" s="25" t="s">
        <v>57</v>
      </c>
      <c r="C31" s="26">
        <v>4000000</v>
      </c>
      <c r="D31" s="27">
        <v>1451656.31</v>
      </c>
    </row>
    <row r="32" spans="1:4" ht="31.5" x14ac:dyDescent="0.25">
      <c r="A32" s="20" t="s">
        <v>58</v>
      </c>
      <c r="B32" s="21" t="s">
        <v>59</v>
      </c>
      <c r="C32" s="22">
        <v>0</v>
      </c>
      <c r="D32" s="23">
        <v>3500</v>
      </c>
    </row>
    <row r="33" spans="1:4" ht="22.5" x14ac:dyDescent="0.25">
      <c r="A33" s="24" t="s">
        <v>60</v>
      </c>
      <c r="B33" s="25" t="s">
        <v>61</v>
      </c>
      <c r="C33" s="26">
        <v>0</v>
      </c>
      <c r="D33" s="27">
        <v>3500</v>
      </c>
    </row>
    <row r="34" spans="1:4" ht="31.5" x14ac:dyDescent="0.25">
      <c r="A34" s="16" t="s">
        <v>62</v>
      </c>
      <c r="B34" s="17" t="s">
        <v>63</v>
      </c>
      <c r="C34" s="18">
        <v>0</v>
      </c>
      <c r="D34" s="19">
        <v>-4.41</v>
      </c>
    </row>
    <row r="35" spans="1:4" ht="21" x14ac:dyDescent="0.25">
      <c r="A35" s="20" t="s">
        <v>64</v>
      </c>
      <c r="B35" s="21" t="s">
        <v>65</v>
      </c>
      <c r="C35" s="22">
        <v>0</v>
      </c>
      <c r="D35" s="23">
        <v>-4.41</v>
      </c>
    </row>
    <row r="36" spans="1:4" x14ac:dyDescent="0.25">
      <c r="A36" s="24" t="s">
        <v>66</v>
      </c>
      <c r="B36" s="25" t="s">
        <v>67</v>
      </c>
      <c r="C36" s="26">
        <v>0</v>
      </c>
      <c r="D36" s="27">
        <v>-4.41</v>
      </c>
    </row>
    <row r="37" spans="1:4" ht="31.5" x14ac:dyDescent="0.25">
      <c r="A37" s="16" t="s">
        <v>68</v>
      </c>
      <c r="B37" s="17" t="s">
        <v>69</v>
      </c>
      <c r="C37" s="18">
        <v>20595211.91</v>
      </c>
      <c r="D37" s="19">
        <v>2323174.58</v>
      </c>
    </row>
    <row r="38" spans="1:4" ht="73.5" x14ac:dyDescent="0.25">
      <c r="A38" s="20" t="s">
        <v>70</v>
      </c>
      <c r="B38" s="21" t="s">
        <v>71</v>
      </c>
      <c r="C38" s="22">
        <v>20505211.91</v>
      </c>
      <c r="D38" s="23">
        <v>2305213.98</v>
      </c>
    </row>
    <row r="39" spans="1:4" ht="56.25" x14ac:dyDescent="0.25">
      <c r="A39" s="24" t="s">
        <v>72</v>
      </c>
      <c r="B39" s="25" t="s">
        <v>73</v>
      </c>
      <c r="C39" s="26">
        <v>5000000</v>
      </c>
      <c r="D39" s="27">
        <v>2136400.98</v>
      </c>
    </row>
    <row r="40" spans="1:4" ht="67.5" x14ac:dyDescent="0.25">
      <c r="A40" s="24" t="s">
        <v>74</v>
      </c>
      <c r="B40" s="25" t="s">
        <v>75</v>
      </c>
      <c r="C40" s="26">
        <v>0</v>
      </c>
      <c r="D40" s="27">
        <v>2254.38</v>
      </c>
    </row>
    <row r="41" spans="1:4" ht="67.5" x14ac:dyDescent="0.25">
      <c r="A41" s="24" t="s">
        <v>76</v>
      </c>
      <c r="B41" s="25" t="s">
        <v>77</v>
      </c>
      <c r="C41" s="26">
        <v>150000</v>
      </c>
      <c r="D41" s="27">
        <v>94464.639999999999</v>
      </c>
    </row>
    <row r="42" spans="1:4" ht="33.75" x14ac:dyDescent="0.25">
      <c r="A42" s="24" t="s">
        <v>78</v>
      </c>
      <c r="B42" s="25" t="s">
        <v>79</v>
      </c>
      <c r="C42" s="26">
        <v>15355211.91</v>
      </c>
      <c r="D42" s="27">
        <v>72093.98</v>
      </c>
    </row>
    <row r="43" spans="1:4" ht="65.25" customHeight="1" x14ac:dyDescent="0.25">
      <c r="A43" s="20" t="s">
        <v>80</v>
      </c>
      <c r="B43" s="21" t="s">
        <v>81</v>
      </c>
      <c r="C43" s="22">
        <v>90000</v>
      </c>
      <c r="D43" s="23">
        <v>17960.599999999999</v>
      </c>
    </row>
    <row r="44" spans="1:4" ht="67.5" x14ac:dyDescent="0.25">
      <c r="A44" s="24" t="s">
        <v>82</v>
      </c>
      <c r="B44" s="25" t="s">
        <v>83</v>
      </c>
      <c r="C44" s="26">
        <v>90000</v>
      </c>
      <c r="D44" s="27">
        <v>17960.599999999999</v>
      </c>
    </row>
    <row r="45" spans="1:4" ht="21" x14ac:dyDescent="0.25">
      <c r="A45" s="16" t="s">
        <v>84</v>
      </c>
      <c r="B45" s="17" t="s">
        <v>85</v>
      </c>
      <c r="C45" s="18">
        <v>291500</v>
      </c>
      <c r="D45" s="19">
        <v>301066.17</v>
      </c>
    </row>
    <row r="46" spans="1:4" ht="21" x14ac:dyDescent="0.25">
      <c r="A46" s="20" t="s">
        <v>86</v>
      </c>
      <c r="B46" s="21" t="s">
        <v>87</v>
      </c>
      <c r="C46" s="22">
        <v>291500</v>
      </c>
      <c r="D46" s="23">
        <v>301066.17</v>
      </c>
    </row>
    <row r="47" spans="1:4" ht="22.5" x14ac:dyDescent="0.25">
      <c r="A47" s="24" t="s">
        <v>88</v>
      </c>
      <c r="B47" s="25" t="s">
        <v>89</v>
      </c>
      <c r="C47" s="26">
        <v>155900</v>
      </c>
      <c r="D47" s="27">
        <v>188585.32</v>
      </c>
    </row>
    <row r="48" spans="1:4" ht="22.5" x14ac:dyDescent="0.25">
      <c r="A48" s="24" t="s">
        <v>90</v>
      </c>
      <c r="B48" s="25" t="s">
        <v>91</v>
      </c>
      <c r="C48" s="26">
        <v>87700</v>
      </c>
      <c r="D48" s="27">
        <v>45562.47</v>
      </c>
    </row>
    <row r="49" spans="1:4" ht="22.5" x14ac:dyDescent="0.25">
      <c r="A49" s="24" t="s">
        <v>92</v>
      </c>
      <c r="B49" s="25" t="s">
        <v>93</v>
      </c>
      <c r="C49" s="26">
        <v>47900</v>
      </c>
      <c r="D49" s="27">
        <v>66918.38</v>
      </c>
    </row>
    <row r="50" spans="1:4" ht="21" x14ac:dyDescent="0.25">
      <c r="A50" s="16" t="s">
        <v>94</v>
      </c>
      <c r="B50" s="17" t="s">
        <v>95</v>
      </c>
      <c r="C50" s="18">
        <v>0</v>
      </c>
      <c r="D50" s="19">
        <v>36409.199999999997</v>
      </c>
    </row>
    <row r="51" spans="1:4" x14ac:dyDescent="0.25">
      <c r="A51" s="20" t="s">
        <v>96</v>
      </c>
      <c r="B51" s="21" t="s">
        <v>97</v>
      </c>
      <c r="C51" s="22">
        <v>0</v>
      </c>
      <c r="D51" s="23">
        <v>36409.199999999997</v>
      </c>
    </row>
    <row r="52" spans="1:4" x14ac:dyDescent="0.25">
      <c r="A52" s="24" t="s">
        <v>98</v>
      </c>
      <c r="B52" s="25" t="s">
        <v>99</v>
      </c>
      <c r="C52" s="26">
        <v>0</v>
      </c>
      <c r="D52" s="27">
        <v>36409.199999999997</v>
      </c>
    </row>
    <row r="53" spans="1:4" ht="21" x14ac:dyDescent="0.25">
      <c r="A53" s="16" t="s">
        <v>100</v>
      </c>
      <c r="B53" s="17" t="s">
        <v>101</v>
      </c>
      <c r="C53" s="18">
        <v>3600000</v>
      </c>
      <c r="D53" s="19">
        <v>530270.78</v>
      </c>
    </row>
    <row r="54" spans="1:4" ht="63" x14ac:dyDescent="0.25">
      <c r="A54" s="20" t="s">
        <v>102</v>
      </c>
      <c r="B54" s="21" t="s">
        <v>103</v>
      </c>
      <c r="C54" s="22">
        <v>200000</v>
      </c>
      <c r="D54" s="23">
        <v>0</v>
      </c>
    </row>
    <row r="55" spans="1:4" ht="78.75" x14ac:dyDescent="0.25">
      <c r="A55" s="24" t="s">
        <v>104</v>
      </c>
      <c r="B55" s="25" t="s">
        <v>105</v>
      </c>
      <c r="C55" s="26">
        <v>200000</v>
      </c>
      <c r="D55" s="27">
        <v>0</v>
      </c>
    </row>
    <row r="56" spans="1:4" ht="31.5" x14ac:dyDescent="0.25">
      <c r="A56" s="20" t="s">
        <v>106</v>
      </c>
      <c r="B56" s="21" t="s">
        <v>107</v>
      </c>
      <c r="C56" s="22">
        <v>2600000</v>
      </c>
      <c r="D56" s="23">
        <v>166184.29999999999</v>
      </c>
    </row>
    <row r="57" spans="1:4" ht="33.75" x14ac:dyDescent="0.25">
      <c r="A57" s="24" t="s">
        <v>108</v>
      </c>
      <c r="B57" s="25" t="s">
        <v>109</v>
      </c>
      <c r="C57" s="26">
        <v>2600000</v>
      </c>
      <c r="D57" s="27">
        <v>166184.29999999999</v>
      </c>
    </row>
    <row r="58" spans="1:4" ht="53.25" customHeight="1" x14ac:dyDescent="0.25">
      <c r="A58" s="20" t="s">
        <v>110</v>
      </c>
      <c r="B58" s="21" t="s">
        <v>111</v>
      </c>
      <c r="C58" s="22">
        <v>800000</v>
      </c>
      <c r="D58" s="23">
        <v>364086.48</v>
      </c>
    </row>
    <row r="59" spans="1:4" ht="56.25" x14ac:dyDescent="0.25">
      <c r="A59" s="24" t="s">
        <v>112</v>
      </c>
      <c r="B59" s="25" t="s">
        <v>113</v>
      </c>
      <c r="C59" s="26">
        <v>800000</v>
      </c>
      <c r="D59" s="27">
        <v>364086.48</v>
      </c>
    </row>
    <row r="60" spans="1:4" x14ac:dyDescent="0.25">
      <c r="A60" s="16" t="s">
        <v>114</v>
      </c>
      <c r="B60" s="17" t="s">
        <v>115</v>
      </c>
      <c r="C60" s="18">
        <v>422000</v>
      </c>
      <c r="D60" s="19">
        <v>848280.49</v>
      </c>
    </row>
    <row r="61" spans="1:4" ht="31.5" x14ac:dyDescent="0.25">
      <c r="A61" s="20" t="s">
        <v>116</v>
      </c>
      <c r="B61" s="21" t="s">
        <v>117</v>
      </c>
      <c r="C61" s="22">
        <v>0</v>
      </c>
      <c r="D61" s="23">
        <v>6150</v>
      </c>
    </row>
    <row r="62" spans="1:4" ht="45" x14ac:dyDescent="0.25">
      <c r="A62" s="24" t="s">
        <v>118</v>
      </c>
      <c r="B62" s="25" t="s">
        <v>119</v>
      </c>
      <c r="C62" s="26">
        <v>0</v>
      </c>
      <c r="D62" s="27">
        <v>350</v>
      </c>
    </row>
    <row r="63" spans="1:4" ht="67.5" x14ac:dyDescent="0.25">
      <c r="A63" s="24" t="s">
        <v>120</v>
      </c>
      <c r="B63" s="25" t="s">
        <v>121</v>
      </c>
      <c r="C63" s="26">
        <v>0</v>
      </c>
      <c r="D63" s="27">
        <v>2500</v>
      </c>
    </row>
    <row r="64" spans="1:4" ht="45" x14ac:dyDescent="0.25">
      <c r="A64" s="24" t="s">
        <v>122</v>
      </c>
      <c r="B64" s="25" t="s">
        <v>123</v>
      </c>
      <c r="C64" s="26">
        <v>0</v>
      </c>
      <c r="D64" s="27">
        <v>500</v>
      </c>
    </row>
    <row r="65" spans="1:4" ht="45" x14ac:dyDescent="0.25">
      <c r="A65" s="24" t="s">
        <v>124</v>
      </c>
      <c r="B65" s="25" t="s">
        <v>125</v>
      </c>
      <c r="C65" s="26">
        <v>0</v>
      </c>
      <c r="D65" s="27">
        <v>500</v>
      </c>
    </row>
    <row r="66" spans="1:4" ht="56.25" x14ac:dyDescent="0.25">
      <c r="A66" s="24" t="s">
        <v>126</v>
      </c>
      <c r="B66" s="25" t="s">
        <v>127</v>
      </c>
      <c r="C66" s="26">
        <v>0</v>
      </c>
      <c r="D66" s="27">
        <v>2300</v>
      </c>
    </row>
    <row r="67" spans="1:4" ht="21" x14ac:dyDescent="0.25">
      <c r="A67" s="20" t="s">
        <v>128</v>
      </c>
      <c r="B67" s="21" t="s">
        <v>129</v>
      </c>
      <c r="C67" s="22">
        <v>422000</v>
      </c>
      <c r="D67" s="23">
        <v>842130.49</v>
      </c>
    </row>
    <row r="68" spans="1:4" ht="56.25" x14ac:dyDescent="0.25">
      <c r="A68" s="24" t="s">
        <v>130</v>
      </c>
      <c r="B68" s="25" t="s">
        <v>131</v>
      </c>
      <c r="C68" s="26">
        <v>422000</v>
      </c>
      <c r="D68" s="27">
        <v>842130.49</v>
      </c>
    </row>
    <row r="69" spans="1:4" x14ac:dyDescent="0.25">
      <c r="A69" s="16" t="s">
        <v>132</v>
      </c>
      <c r="B69" s="17" t="s">
        <v>133</v>
      </c>
      <c r="C69" s="18">
        <v>0</v>
      </c>
      <c r="D69" s="19">
        <f>D70+D72</f>
        <v>-70509.760000000009</v>
      </c>
    </row>
    <row r="70" spans="1:4" x14ac:dyDescent="0.25">
      <c r="A70" s="20" t="s">
        <v>134</v>
      </c>
      <c r="B70" s="21" t="s">
        <v>135</v>
      </c>
      <c r="C70" s="22">
        <v>0</v>
      </c>
      <c r="D70" s="23">
        <f>D71</f>
        <v>-75406.850000000006</v>
      </c>
    </row>
    <row r="71" spans="1:4" ht="22.5" x14ac:dyDescent="0.25">
      <c r="A71" s="24" t="s">
        <v>136</v>
      </c>
      <c r="B71" s="25" t="s">
        <v>137</v>
      </c>
      <c r="C71" s="26">
        <v>0</v>
      </c>
      <c r="D71" s="27">
        <v>-75406.850000000006</v>
      </c>
    </row>
    <row r="72" spans="1:4" x14ac:dyDescent="0.25">
      <c r="A72" s="20" t="s">
        <v>138</v>
      </c>
      <c r="B72" s="21" t="s">
        <v>139</v>
      </c>
      <c r="C72" s="22">
        <v>0</v>
      </c>
      <c r="D72" s="23">
        <v>4897.09</v>
      </c>
    </row>
    <row r="73" spans="1:4" ht="22.5" x14ac:dyDescent="0.25">
      <c r="A73" s="24" t="s">
        <v>140</v>
      </c>
      <c r="B73" s="25" t="s">
        <v>141</v>
      </c>
      <c r="C73" s="26">
        <v>0</v>
      </c>
      <c r="D73" s="27">
        <v>4897.09</v>
      </c>
    </row>
    <row r="74" spans="1:4" x14ac:dyDescent="0.25">
      <c r="A74" s="12" t="s">
        <v>142</v>
      </c>
      <c r="B74" s="13" t="s">
        <v>143</v>
      </c>
      <c r="C74" s="14">
        <v>1270741624.6800001</v>
      </c>
      <c r="D74" s="15">
        <f>D75+D103+D100</f>
        <v>277859631.97000003</v>
      </c>
    </row>
    <row r="75" spans="1:4" ht="31.5" x14ac:dyDescent="0.25">
      <c r="A75" s="16" t="s">
        <v>144</v>
      </c>
      <c r="B75" s="17" t="s">
        <v>145</v>
      </c>
      <c r="C75" s="18">
        <v>1270741624.6800001</v>
      </c>
      <c r="D75" s="19">
        <v>277863442.99000001</v>
      </c>
    </row>
    <row r="76" spans="1:4" ht="21" x14ac:dyDescent="0.25">
      <c r="A76" s="20" t="s">
        <v>146</v>
      </c>
      <c r="B76" s="21" t="s">
        <v>147</v>
      </c>
      <c r="C76" s="22">
        <v>77137000</v>
      </c>
      <c r="D76" s="23">
        <v>32127750</v>
      </c>
    </row>
    <row r="77" spans="1:4" x14ac:dyDescent="0.25">
      <c r="A77" s="24" t="s">
        <v>148</v>
      </c>
      <c r="B77" s="25" t="s">
        <v>149</v>
      </c>
      <c r="C77" s="26">
        <v>63594400</v>
      </c>
      <c r="D77" s="27">
        <v>26485000</v>
      </c>
    </row>
    <row r="78" spans="1:4" ht="22.5" x14ac:dyDescent="0.25">
      <c r="A78" s="24" t="s">
        <v>150</v>
      </c>
      <c r="B78" s="25" t="s">
        <v>151</v>
      </c>
      <c r="C78" s="26">
        <v>13542600</v>
      </c>
      <c r="D78" s="27">
        <v>5642750</v>
      </c>
    </row>
    <row r="79" spans="1:4" ht="21" x14ac:dyDescent="0.25">
      <c r="A79" s="20" t="s">
        <v>152</v>
      </c>
      <c r="B79" s="21" t="s">
        <v>153</v>
      </c>
      <c r="C79" s="22">
        <v>484660550.38</v>
      </c>
      <c r="D79" s="23">
        <v>53696185.829999998</v>
      </c>
    </row>
    <row r="80" spans="1:4" ht="22.5" x14ac:dyDescent="0.25">
      <c r="A80" s="24" t="s">
        <v>154</v>
      </c>
      <c r="B80" s="25" t="s">
        <v>155</v>
      </c>
      <c r="C80" s="26">
        <v>206254536.22999999</v>
      </c>
      <c r="D80" s="27">
        <v>0</v>
      </c>
    </row>
    <row r="81" spans="1:4" ht="91.5" customHeight="1" x14ac:dyDescent="0.25">
      <c r="A81" s="24" t="s">
        <v>156</v>
      </c>
      <c r="B81" s="25" t="s">
        <v>157</v>
      </c>
      <c r="C81" s="26">
        <v>46085302.270000003</v>
      </c>
      <c r="D81" s="27">
        <v>0</v>
      </c>
    </row>
    <row r="82" spans="1:4" ht="67.5" x14ac:dyDescent="0.25">
      <c r="A82" s="24" t="s">
        <v>158</v>
      </c>
      <c r="B82" s="25" t="s">
        <v>159</v>
      </c>
      <c r="C82" s="26">
        <v>1377200</v>
      </c>
      <c r="D82" s="27">
        <v>0</v>
      </c>
    </row>
    <row r="83" spans="1:4" ht="45" x14ac:dyDescent="0.25">
      <c r="A83" s="24" t="s">
        <v>160</v>
      </c>
      <c r="B83" s="25" t="s">
        <v>161</v>
      </c>
      <c r="C83" s="26">
        <v>1639800</v>
      </c>
      <c r="D83" s="27">
        <v>0</v>
      </c>
    </row>
    <row r="84" spans="1:4" ht="33.75" x14ac:dyDescent="0.25">
      <c r="A84" s="24" t="s">
        <v>162</v>
      </c>
      <c r="B84" s="25" t="s">
        <v>163</v>
      </c>
      <c r="C84" s="26">
        <v>3121700</v>
      </c>
      <c r="D84" s="27">
        <v>0</v>
      </c>
    </row>
    <row r="85" spans="1:4" ht="45" x14ac:dyDescent="0.25">
      <c r="A85" s="24" t="s">
        <v>164</v>
      </c>
      <c r="B85" s="25" t="s">
        <v>165</v>
      </c>
      <c r="C85" s="26">
        <v>1398716.72</v>
      </c>
      <c r="D85" s="27">
        <v>419615.02</v>
      </c>
    </row>
    <row r="86" spans="1:4" x14ac:dyDescent="0.25">
      <c r="A86" s="24" t="s">
        <v>166</v>
      </c>
      <c r="B86" s="25" t="s">
        <v>167</v>
      </c>
      <c r="C86" s="26">
        <v>168046.67</v>
      </c>
      <c r="D86" s="27">
        <v>0</v>
      </c>
    </row>
    <row r="87" spans="1:4" ht="45" x14ac:dyDescent="0.25">
      <c r="A87" s="24" t="s">
        <v>168</v>
      </c>
      <c r="B87" s="25" t="s">
        <v>169</v>
      </c>
      <c r="C87" s="26">
        <v>28824300</v>
      </c>
      <c r="D87" s="27">
        <v>8999990.6500000004</v>
      </c>
    </row>
    <row r="88" spans="1:4" x14ac:dyDescent="0.25">
      <c r="A88" s="24" t="s">
        <v>170</v>
      </c>
      <c r="B88" s="25" t="s">
        <v>171</v>
      </c>
      <c r="C88" s="26">
        <v>195790948.49000001</v>
      </c>
      <c r="D88" s="27">
        <v>44276580.159999996</v>
      </c>
    </row>
    <row r="89" spans="1:4" ht="21" x14ac:dyDescent="0.25">
      <c r="A89" s="20" t="s">
        <v>172</v>
      </c>
      <c r="B89" s="21" t="s">
        <v>173</v>
      </c>
      <c r="C89" s="22">
        <v>708459674.29999995</v>
      </c>
      <c r="D89" s="23">
        <v>191725345.16</v>
      </c>
    </row>
    <row r="90" spans="1:4" ht="33.75" x14ac:dyDescent="0.25">
      <c r="A90" s="24" t="s">
        <v>174</v>
      </c>
      <c r="B90" s="25" t="s">
        <v>175</v>
      </c>
      <c r="C90" s="26">
        <v>47261491</v>
      </c>
      <c r="D90" s="27">
        <v>7242253.6200000001</v>
      </c>
    </row>
    <row r="91" spans="1:4" ht="56.25" x14ac:dyDescent="0.25">
      <c r="A91" s="24" t="s">
        <v>176</v>
      </c>
      <c r="B91" s="25" t="s">
        <v>177</v>
      </c>
      <c r="C91" s="26">
        <v>10648400</v>
      </c>
      <c r="D91" s="27">
        <v>2600000</v>
      </c>
    </row>
    <row r="92" spans="1:4" ht="56.25" x14ac:dyDescent="0.25">
      <c r="A92" s="24" t="s">
        <v>178</v>
      </c>
      <c r="B92" s="25" t="s">
        <v>179</v>
      </c>
      <c r="C92" s="26">
        <v>12586161</v>
      </c>
      <c r="D92" s="27">
        <v>4687441.54</v>
      </c>
    </row>
    <row r="93" spans="1:4" ht="45" x14ac:dyDescent="0.25">
      <c r="A93" s="24" t="s">
        <v>180</v>
      </c>
      <c r="B93" s="25" t="s">
        <v>181</v>
      </c>
      <c r="C93" s="26">
        <v>53600</v>
      </c>
      <c r="D93" s="27">
        <v>0</v>
      </c>
    </row>
    <row r="94" spans="1:4" ht="45" x14ac:dyDescent="0.25">
      <c r="A94" s="24" t="s">
        <v>182</v>
      </c>
      <c r="B94" s="25" t="s">
        <v>183</v>
      </c>
      <c r="C94" s="26">
        <v>834498</v>
      </c>
      <c r="D94" s="27">
        <v>0</v>
      </c>
    </row>
    <row r="95" spans="1:4" ht="56.25" x14ac:dyDescent="0.25">
      <c r="A95" s="24" t="s">
        <v>184</v>
      </c>
      <c r="B95" s="25" t="s">
        <v>185</v>
      </c>
      <c r="C95" s="26">
        <v>834498</v>
      </c>
      <c r="D95" s="27">
        <v>0</v>
      </c>
    </row>
    <row r="96" spans="1:4" ht="22.5" x14ac:dyDescent="0.25">
      <c r="A96" s="24" t="s">
        <v>186</v>
      </c>
      <c r="B96" s="25" t="s">
        <v>187</v>
      </c>
      <c r="C96" s="26">
        <v>432626.3</v>
      </c>
      <c r="D96" s="27">
        <v>0</v>
      </c>
    </row>
    <row r="97" spans="1:6" x14ac:dyDescent="0.25">
      <c r="A97" s="24" t="s">
        <v>188</v>
      </c>
      <c r="B97" s="25" t="s">
        <v>189</v>
      </c>
      <c r="C97" s="26">
        <v>635808400</v>
      </c>
      <c r="D97" s="27">
        <v>177195650</v>
      </c>
    </row>
    <row r="98" spans="1:6" x14ac:dyDescent="0.25">
      <c r="A98" s="20" t="s">
        <v>190</v>
      </c>
      <c r="B98" s="21" t="s">
        <v>191</v>
      </c>
      <c r="C98" s="22">
        <v>484400</v>
      </c>
      <c r="D98" s="23">
        <v>314162</v>
      </c>
    </row>
    <row r="99" spans="1:6" ht="45" x14ac:dyDescent="0.25">
      <c r="A99" s="24" t="s">
        <v>192</v>
      </c>
      <c r="B99" s="25" t="s">
        <v>193</v>
      </c>
      <c r="C99" s="26">
        <v>484400</v>
      </c>
      <c r="D99" s="27">
        <v>314162</v>
      </c>
    </row>
    <row r="100" spans="1:6" ht="52.5" x14ac:dyDescent="0.25">
      <c r="A100" s="16" t="s">
        <v>194</v>
      </c>
      <c r="B100" s="17" t="s">
        <v>195</v>
      </c>
      <c r="C100" s="18">
        <v>0</v>
      </c>
      <c r="D100" s="19">
        <v>40494.81</v>
      </c>
    </row>
    <row r="101" spans="1:6" ht="73.5" x14ac:dyDescent="0.25">
      <c r="A101" s="20" t="s">
        <v>196</v>
      </c>
      <c r="B101" s="21" t="s">
        <v>197</v>
      </c>
      <c r="C101" s="22">
        <v>0</v>
      </c>
      <c r="D101" s="23">
        <v>40494.81</v>
      </c>
    </row>
    <row r="102" spans="1:6" ht="67.5" x14ac:dyDescent="0.25">
      <c r="A102" s="24" t="s">
        <v>198</v>
      </c>
      <c r="B102" s="25" t="s">
        <v>199</v>
      </c>
      <c r="C102" s="26">
        <v>0</v>
      </c>
      <c r="D102" s="27">
        <v>40494.81</v>
      </c>
    </row>
    <row r="103" spans="1:6" ht="42" x14ac:dyDescent="0.25">
      <c r="A103" s="16" t="s">
        <v>200</v>
      </c>
      <c r="B103" s="17" t="s">
        <v>201</v>
      </c>
      <c r="C103" s="18">
        <v>0</v>
      </c>
      <c r="D103" s="19">
        <v>-44305.83</v>
      </c>
    </row>
    <row r="104" spans="1:6" ht="42" x14ac:dyDescent="0.25">
      <c r="A104" s="20" t="s">
        <v>202</v>
      </c>
      <c r="B104" s="21" t="s">
        <v>203</v>
      </c>
      <c r="C104" s="22">
        <v>0</v>
      </c>
      <c r="D104" s="23">
        <v>-44305.83</v>
      </c>
    </row>
    <row r="105" spans="1:6" ht="45" x14ac:dyDescent="0.25">
      <c r="A105" s="24" t="s">
        <v>204</v>
      </c>
      <c r="B105" s="25" t="s">
        <v>205</v>
      </c>
      <c r="C105" s="26">
        <v>0</v>
      </c>
      <c r="D105" s="27">
        <v>-37264.82</v>
      </c>
    </row>
    <row r="106" spans="1:6" ht="45" x14ac:dyDescent="0.25">
      <c r="A106" s="24" t="s">
        <v>206</v>
      </c>
      <c r="B106" s="25" t="s">
        <v>207</v>
      </c>
      <c r="C106" s="26">
        <v>0</v>
      </c>
      <c r="D106" s="27">
        <v>-7041.01</v>
      </c>
    </row>
    <row r="107" spans="1:6" x14ac:dyDescent="0.25">
      <c r="A107" s="28" t="s">
        <v>208</v>
      </c>
      <c r="B107" s="29"/>
      <c r="C107" s="30">
        <v>1647823436.5899999</v>
      </c>
      <c r="D107" s="31">
        <f>D74+D6</f>
        <v>390162482.94000006</v>
      </c>
      <c r="F107" s="52"/>
    </row>
    <row r="108" spans="1:6" x14ac:dyDescent="0.25">
      <c r="A108" s="32"/>
      <c r="B108" s="32"/>
      <c r="C108" s="32"/>
      <c r="D108" s="32"/>
    </row>
    <row r="109" spans="1:6" ht="31.5" x14ac:dyDescent="0.25">
      <c r="A109" s="2" t="s">
        <v>286</v>
      </c>
      <c r="B109" s="3" t="s">
        <v>287</v>
      </c>
      <c r="C109" s="4" t="s">
        <v>209</v>
      </c>
      <c r="D109" s="33" t="s">
        <v>210</v>
      </c>
    </row>
    <row r="110" spans="1:6" x14ac:dyDescent="0.25">
      <c r="A110" s="6"/>
      <c r="B110" s="3"/>
      <c r="C110" s="7" t="s">
        <v>3</v>
      </c>
      <c r="D110" s="34" t="s">
        <v>211</v>
      </c>
    </row>
    <row r="111" spans="1:6" x14ac:dyDescent="0.25">
      <c r="A111" s="9" t="s">
        <v>4</v>
      </c>
      <c r="B111" s="10" t="s">
        <v>5</v>
      </c>
      <c r="C111" s="10" t="s">
        <v>6</v>
      </c>
      <c r="D111" s="11" t="s">
        <v>7</v>
      </c>
    </row>
    <row r="112" spans="1:6" x14ac:dyDescent="0.25">
      <c r="A112" s="12" t="s">
        <v>212</v>
      </c>
      <c r="B112" s="13" t="s">
        <v>213</v>
      </c>
      <c r="C112" s="35">
        <v>128962392.95999999</v>
      </c>
      <c r="D112" s="15">
        <v>30796625.539999999</v>
      </c>
    </row>
    <row r="113" spans="1:4" ht="45" x14ac:dyDescent="0.25">
      <c r="A113" s="36" t="s">
        <v>214</v>
      </c>
      <c r="B113" s="37" t="s">
        <v>215</v>
      </c>
      <c r="C113" s="38">
        <v>150000</v>
      </c>
      <c r="D113" s="39">
        <v>5036.66</v>
      </c>
    </row>
    <row r="114" spans="1:4" ht="45" x14ac:dyDescent="0.25">
      <c r="A114" s="36" t="s">
        <v>216</v>
      </c>
      <c r="B114" s="37" t="s">
        <v>217</v>
      </c>
      <c r="C114" s="38">
        <v>77875384.409999996</v>
      </c>
      <c r="D114" s="39">
        <v>22883191.949999999</v>
      </c>
    </row>
    <row r="115" spans="1:4" x14ac:dyDescent="0.25">
      <c r="A115" s="36" t="s">
        <v>218</v>
      </c>
      <c r="B115" s="37" t="s">
        <v>219</v>
      </c>
      <c r="C115" s="38">
        <v>53600</v>
      </c>
      <c r="D115" s="39">
        <v>0</v>
      </c>
    </row>
    <row r="116" spans="1:4" ht="33.75" x14ac:dyDescent="0.25">
      <c r="A116" s="36" t="s">
        <v>220</v>
      </c>
      <c r="B116" s="37" t="s">
        <v>221</v>
      </c>
      <c r="C116" s="38">
        <v>15063618</v>
      </c>
      <c r="D116" s="39">
        <v>4334700.53</v>
      </c>
    </row>
    <row r="117" spans="1:4" x14ac:dyDescent="0.25">
      <c r="A117" s="36" t="s">
        <v>222</v>
      </c>
      <c r="B117" s="37" t="s">
        <v>223</v>
      </c>
      <c r="C117" s="38">
        <v>1881900</v>
      </c>
      <c r="D117" s="39">
        <v>0</v>
      </c>
    </row>
    <row r="118" spans="1:4" x14ac:dyDescent="0.25">
      <c r="A118" s="36" t="s">
        <v>224</v>
      </c>
      <c r="B118" s="37" t="s">
        <v>225</v>
      </c>
      <c r="C118" s="38">
        <v>491000</v>
      </c>
      <c r="D118" s="39">
        <v>0</v>
      </c>
    </row>
    <row r="119" spans="1:4" x14ac:dyDescent="0.25">
      <c r="A119" s="36" t="s">
        <v>226</v>
      </c>
      <c r="B119" s="37" t="s">
        <v>227</v>
      </c>
      <c r="C119" s="38">
        <v>33446890.550000001</v>
      </c>
      <c r="D119" s="39">
        <v>3573696.4</v>
      </c>
    </row>
    <row r="120" spans="1:4" ht="21" x14ac:dyDescent="0.25">
      <c r="A120" s="12" t="s">
        <v>228</v>
      </c>
      <c r="B120" s="13" t="s">
        <v>229</v>
      </c>
      <c r="C120" s="35">
        <v>1890000</v>
      </c>
      <c r="D120" s="15">
        <v>0</v>
      </c>
    </row>
    <row r="121" spans="1:4" ht="33.75" x14ac:dyDescent="0.25">
      <c r="A121" s="36" t="s">
        <v>230</v>
      </c>
      <c r="B121" s="37" t="s">
        <v>231</v>
      </c>
      <c r="C121" s="38">
        <v>1890000</v>
      </c>
      <c r="D121" s="39">
        <v>0</v>
      </c>
    </row>
    <row r="122" spans="1:4" x14ac:dyDescent="0.25">
      <c r="A122" s="12" t="s">
        <v>232</v>
      </c>
      <c r="B122" s="13" t="s">
        <v>233</v>
      </c>
      <c r="C122" s="35">
        <v>78302017.900000006</v>
      </c>
      <c r="D122" s="15">
        <v>11392360.359999999</v>
      </c>
    </row>
    <row r="123" spans="1:4" x14ac:dyDescent="0.25">
      <c r="A123" s="36" t="s">
        <v>234</v>
      </c>
      <c r="B123" s="37" t="s">
        <v>235</v>
      </c>
      <c r="C123" s="38">
        <v>62828219.840000004</v>
      </c>
      <c r="D123" s="39">
        <v>9135912</v>
      </c>
    </row>
    <row r="124" spans="1:4" x14ac:dyDescent="0.25">
      <c r="A124" s="36" t="s">
        <v>236</v>
      </c>
      <c r="B124" s="37" t="s">
        <v>237</v>
      </c>
      <c r="C124" s="38">
        <v>15473798.060000001</v>
      </c>
      <c r="D124" s="39">
        <v>2256448.36</v>
      </c>
    </row>
    <row r="125" spans="1:4" x14ac:dyDescent="0.25">
      <c r="A125" s="12" t="s">
        <v>238</v>
      </c>
      <c r="B125" s="13" t="s">
        <v>239</v>
      </c>
      <c r="C125" s="35">
        <v>269339077.63</v>
      </c>
      <c r="D125" s="15">
        <v>19352444.079999998</v>
      </c>
    </row>
    <row r="126" spans="1:4" x14ac:dyDescent="0.25">
      <c r="A126" s="36" t="s">
        <v>240</v>
      </c>
      <c r="B126" s="37" t="s">
        <v>241</v>
      </c>
      <c r="C126" s="38">
        <v>57842495.189999998</v>
      </c>
      <c r="D126" s="39">
        <v>8656646.2100000009</v>
      </c>
    </row>
    <row r="127" spans="1:4" x14ac:dyDescent="0.25">
      <c r="A127" s="36" t="s">
        <v>242</v>
      </c>
      <c r="B127" s="37" t="s">
        <v>243</v>
      </c>
      <c r="C127" s="38">
        <v>210305337.44</v>
      </c>
      <c r="D127" s="39">
        <v>10695797.869999999</v>
      </c>
    </row>
    <row r="128" spans="1:4" x14ac:dyDescent="0.25">
      <c r="A128" s="36" t="s">
        <v>244</v>
      </c>
      <c r="B128" s="37" t="s">
        <v>245</v>
      </c>
      <c r="C128" s="38">
        <v>1191245</v>
      </c>
      <c r="D128" s="39">
        <v>0</v>
      </c>
    </row>
    <row r="129" spans="1:4" x14ac:dyDescent="0.25">
      <c r="A129" s="12" t="s">
        <v>246</v>
      </c>
      <c r="B129" s="13" t="s">
        <v>247</v>
      </c>
      <c r="C129" s="35">
        <v>971926159.35000002</v>
      </c>
      <c r="D129" s="15">
        <v>245113709.87</v>
      </c>
    </row>
    <row r="130" spans="1:4" x14ac:dyDescent="0.25">
      <c r="A130" s="36" t="s">
        <v>248</v>
      </c>
      <c r="B130" s="37" t="s">
        <v>249</v>
      </c>
      <c r="C130" s="38">
        <v>323044088.14999998</v>
      </c>
      <c r="D130" s="39">
        <v>69778089.75</v>
      </c>
    </row>
    <row r="131" spans="1:4" x14ac:dyDescent="0.25">
      <c r="A131" s="36" t="s">
        <v>250</v>
      </c>
      <c r="B131" s="37" t="s">
        <v>251</v>
      </c>
      <c r="C131" s="38">
        <v>530248170.80000001</v>
      </c>
      <c r="D131" s="39">
        <v>138723467.96000001</v>
      </c>
    </row>
    <row r="132" spans="1:4" x14ac:dyDescent="0.25">
      <c r="A132" s="36" t="s">
        <v>252</v>
      </c>
      <c r="B132" s="37" t="s">
        <v>253</v>
      </c>
      <c r="C132" s="38">
        <v>79423108.400000006</v>
      </c>
      <c r="D132" s="39">
        <v>25892262.829999998</v>
      </c>
    </row>
    <row r="133" spans="1:4" x14ac:dyDescent="0.25">
      <c r="A133" s="36" t="s">
        <v>254</v>
      </c>
      <c r="B133" s="37" t="s">
        <v>255</v>
      </c>
      <c r="C133" s="38">
        <v>2441800</v>
      </c>
      <c r="D133" s="39">
        <v>0</v>
      </c>
    </row>
    <row r="134" spans="1:4" x14ac:dyDescent="0.25">
      <c r="A134" s="36" t="s">
        <v>256</v>
      </c>
      <c r="B134" s="37" t="s">
        <v>257</v>
      </c>
      <c r="C134" s="38">
        <v>36768992</v>
      </c>
      <c r="D134" s="39">
        <v>10719889.33</v>
      </c>
    </row>
    <row r="135" spans="1:4" x14ac:dyDescent="0.25">
      <c r="A135" s="12" t="s">
        <v>258</v>
      </c>
      <c r="B135" s="13" t="s">
        <v>259</v>
      </c>
      <c r="C135" s="35">
        <v>134090467.92</v>
      </c>
      <c r="D135" s="15">
        <v>50023178.939999998</v>
      </c>
    </row>
    <row r="136" spans="1:4" x14ac:dyDescent="0.25">
      <c r="A136" s="36" t="s">
        <v>260</v>
      </c>
      <c r="B136" s="37" t="s">
        <v>261</v>
      </c>
      <c r="C136" s="38">
        <v>104253358.92</v>
      </c>
      <c r="D136" s="39">
        <v>40389756.780000001</v>
      </c>
    </row>
    <row r="137" spans="1:4" x14ac:dyDescent="0.25">
      <c r="A137" s="36" t="s">
        <v>262</v>
      </c>
      <c r="B137" s="37" t="s">
        <v>263</v>
      </c>
      <c r="C137" s="38">
        <v>29837109</v>
      </c>
      <c r="D137" s="39">
        <v>9633422.1600000001</v>
      </c>
    </row>
    <row r="138" spans="1:4" x14ac:dyDescent="0.25">
      <c r="A138" s="12" t="s">
        <v>264</v>
      </c>
      <c r="B138" s="13" t="s">
        <v>265</v>
      </c>
      <c r="C138" s="35">
        <v>61354996</v>
      </c>
      <c r="D138" s="15">
        <v>12824366.32</v>
      </c>
    </row>
    <row r="139" spans="1:4" x14ac:dyDescent="0.25">
      <c r="A139" s="36" t="s">
        <v>266</v>
      </c>
      <c r="B139" s="37" t="s">
        <v>267</v>
      </c>
      <c r="C139" s="38">
        <v>7118000</v>
      </c>
      <c r="D139" s="39">
        <v>2253551.7200000002</v>
      </c>
    </row>
    <row r="140" spans="1:4" x14ac:dyDescent="0.25">
      <c r="A140" s="36" t="s">
        <v>268</v>
      </c>
      <c r="B140" s="37" t="s">
        <v>269</v>
      </c>
      <c r="C140" s="38">
        <v>14639996</v>
      </c>
      <c r="D140" s="39">
        <v>3283373.06</v>
      </c>
    </row>
    <row r="141" spans="1:4" x14ac:dyDescent="0.25">
      <c r="A141" s="36" t="s">
        <v>270</v>
      </c>
      <c r="B141" s="37" t="s">
        <v>271</v>
      </c>
      <c r="C141" s="38">
        <v>39597000</v>
      </c>
      <c r="D141" s="39">
        <v>7287441.54</v>
      </c>
    </row>
    <row r="142" spans="1:4" x14ac:dyDescent="0.25">
      <c r="A142" s="12" t="s">
        <v>272</v>
      </c>
      <c r="B142" s="13" t="s">
        <v>273</v>
      </c>
      <c r="C142" s="35">
        <v>13189749.4</v>
      </c>
      <c r="D142" s="15">
        <v>3768645.29</v>
      </c>
    </row>
    <row r="143" spans="1:4" x14ac:dyDescent="0.25">
      <c r="A143" s="36" t="s">
        <v>274</v>
      </c>
      <c r="B143" s="37" t="s">
        <v>275</v>
      </c>
      <c r="C143" s="38">
        <v>13189749.4</v>
      </c>
      <c r="D143" s="39">
        <v>3768645.29</v>
      </c>
    </row>
    <row r="144" spans="1:4" ht="21" x14ac:dyDescent="0.25">
      <c r="A144" s="12" t="s">
        <v>276</v>
      </c>
      <c r="B144" s="13" t="s">
        <v>277</v>
      </c>
      <c r="C144" s="35">
        <v>483000</v>
      </c>
      <c r="D144" s="15">
        <v>0</v>
      </c>
    </row>
    <row r="145" spans="1:4" ht="22.5" x14ac:dyDescent="0.25">
      <c r="A145" s="36" t="s">
        <v>278</v>
      </c>
      <c r="B145" s="37" t="s">
        <v>279</v>
      </c>
      <c r="C145" s="38">
        <v>483000</v>
      </c>
      <c r="D145" s="39">
        <v>0</v>
      </c>
    </row>
    <row r="146" spans="1:4" ht="31.5" x14ac:dyDescent="0.25">
      <c r="A146" s="12" t="s">
        <v>280</v>
      </c>
      <c r="B146" s="13" t="s">
        <v>281</v>
      </c>
      <c r="C146" s="35">
        <v>44626588.740000002</v>
      </c>
      <c r="D146" s="15">
        <v>19863625</v>
      </c>
    </row>
    <row r="147" spans="1:4" ht="33.75" x14ac:dyDescent="0.25">
      <c r="A147" s="36" t="s">
        <v>282</v>
      </c>
      <c r="B147" s="37" t="s">
        <v>283</v>
      </c>
      <c r="C147" s="38">
        <v>44176588.740000002</v>
      </c>
      <c r="D147" s="39">
        <v>19413625</v>
      </c>
    </row>
    <row r="148" spans="1:4" x14ac:dyDescent="0.25">
      <c r="A148" s="36" t="s">
        <v>284</v>
      </c>
      <c r="B148" s="37" t="s">
        <v>285</v>
      </c>
      <c r="C148" s="38">
        <v>450000</v>
      </c>
      <c r="D148" s="39">
        <v>450000</v>
      </c>
    </row>
    <row r="149" spans="1:4" x14ac:dyDescent="0.25">
      <c r="A149" s="28" t="s">
        <v>208</v>
      </c>
      <c r="B149" s="29"/>
      <c r="C149" s="30">
        <v>1704164449.9000001</v>
      </c>
      <c r="D149" s="31">
        <f>D112+D120+D122+D125+D129+D135+D138+D142+D144+D146</f>
        <v>393134955.40000004</v>
      </c>
    </row>
    <row r="151" spans="1:4" x14ac:dyDescent="0.25">
      <c r="A151" s="40" t="s">
        <v>290</v>
      </c>
      <c r="B151" s="41"/>
      <c r="C151" s="41"/>
      <c r="D151" s="42"/>
    </row>
    <row r="152" spans="1:4" ht="22.5" x14ac:dyDescent="0.25">
      <c r="A152" s="43">
        <v>1020000</v>
      </c>
      <c r="B152" s="44" t="s">
        <v>291</v>
      </c>
      <c r="C152" s="45">
        <v>15000000</v>
      </c>
      <c r="D152" s="43"/>
    </row>
    <row r="153" spans="1:4" ht="22.5" x14ac:dyDescent="0.25">
      <c r="A153" s="46">
        <v>1060000</v>
      </c>
      <c r="B153" s="47" t="s">
        <v>292</v>
      </c>
      <c r="C153" s="45"/>
      <c r="D153" s="48">
        <v>235986339.90000001</v>
      </c>
    </row>
    <row r="154" spans="1:4" ht="22.5" x14ac:dyDescent="0.25">
      <c r="A154" s="46">
        <v>1050000</v>
      </c>
      <c r="B154" s="47" t="s">
        <v>293</v>
      </c>
      <c r="C154" s="45">
        <v>41341013.310000002</v>
      </c>
      <c r="D154" s="48">
        <v>-233013867.44</v>
      </c>
    </row>
    <row r="155" spans="1:4" x14ac:dyDescent="0.25">
      <c r="A155" s="49"/>
      <c r="B155" s="50" t="s">
        <v>294</v>
      </c>
      <c r="C155" s="51">
        <f>C149-C107</f>
        <v>56341013.310000181</v>
      </c>
      <c r="D155" s="51">
        <f>D149-D107</f>
        <v>2972472.4599999785</v>
      </c>
    </row>
    <row r="157" spans="1:4" x14ac:dyDescent="0.25">
      <c r="C157" s="52"/>
      <c r="D157" s="52"/>
    </row>
    <row r="159" spans="1:4" x14ac:dyDescent="0.25">
      <c r="C159" s="52"/>
    </row>
    <row r="160" spans="1:4" x14ac:dyDescent="0.25">
      <c r="C160" s="52"/>
    </row>
  </sheetData>
  <mergeCells count="8">
    <mergeCell ref="A109:A110"/>
    <mergeCell ref="B109:B110"/>
    <mergeCell ref="A151:D151"/>
    <mergeCell ref="A1:D1"/>
    <mergeCell ref="A2:D2"/>
    <mergeCell ref="A3:A4"/>
    <mergeCell ref="D3:D4"/>
    <mergeCell ref="B3:B4"/>
  </mergeCells>
  <pageMargins left="0.7" right="0.7" top="0.75" bottom="0.75" header="0.3" footer="0.3"/>
  <pageSetup paperSize="9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MailMerge>
  <Parameters>
    <Parameter Name="ReportMode" Type="System.Int32" Value="6"/>
  </Parameters>
</MailMerge>
</file>

<file path=customXml/item2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8B192C9-B261-45D7-892E-4481420E6217}">
  <ds:schemaRefs/>
</ds:datastoreItem>
</file>

<file path=customXml/itemProps2.xml><?xml version="1.0" encoding="utf-8"?>
<ds:datastoreItem xmlns:ds="http://schemas.openxmlformats.org/officeDocument/2006/customXml" ds:itemID="{517D65DF-D9DB-47D0-BD5F-6D6A1557524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PUSER27_1</dc:creator>
  <cp:lastModifiedBy>PUSER00_7</cp:lastModifiedBy>
  <dcterms:created xsi:type="dcterms:W3CDTF">2020-05-27T08:21:51Z</dcterms:created>
  <dcterms:modified xsi:type="dcterms:W3CDTF">2020-05-27T08:40:00Z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аналитическая информация( месяц) .xlsx</vt:lpwstr>
  </property>
  <property fmtid="{D5CDD505-2E9C-101B-9397-08002B2CF9AE}" pid="3" name="Название отчета">
    <vt:lpwstr>аналитическая информация( месяц) .xlsx</vt:lpwstr>
  </property>
  <property fmtid="{D5CDD505-2E9C-101B-9397-08002B2CF9AE}" pid="4" name="Версия клиента">
    <vt:lpwstr>19.2.40.3020</vt:lpwstr>
  </property>
  <property fmtid="{D5CDD505-2E9C-101B-9397-08002B2CF9AE}" pid="5" name="Версия базы">
    <vt:lpwstr>19.2.2804.703814316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komi_2020</vt:lpwstr>
  </property>
  <property fmtid="{D5CDD505-2E9C-101B-9397-08002B2CF9AE}" pid="9" name="Пользователь">
    <vt:lpwstr>09-уф-плехова-ем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