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1760"/>
  </bookViews>
  <sheets>
    <sheet name="Лист1" sheetId="1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I50" i="1" l="1"/>
  <c r="O68" i="1" l="1"/>
  <c r="O60" i="1"/>
  <c r="O53" i="1"/>
  <c r="O50" i="1"/>
  <c r="O41" i="1"/>
  <c r="O33" i="1"/>
  <c r="O27" i="1"/>
  <c r="O21" i="1"/>
  <c r="O16" i="1"/>
  <c r="O13" i="1"/>
  <c r="O9" i="1"/>
  <c r="O6" i="1"/>
  <c r="N68" i="1"/>
  <c r="N60" i="1"/>
  <c r="N53" i="1"/>
  <c r="N50" i="1"/>
  <c r="N41" i="1"/>
  <c r="N33" i="1"/>
  <c r="N27" i="1"/>
  <c r="N21" i="1"/>
  <c r="N16" i="1"/>
  <c r="N13" i="1"/>
  <c r="N9" i="1"/>
  <c r="N6" i="1"/>
  <c r="N17" i="1" s="1"/>
  <c r="M68" i="1"/>
  <c r="M60" i="1"/>
  <c r="M53" i="1"/>
  <c r="M50" i="1"/>
  <c r="M41" i="1"/>
  <c r="M33" i="1"/>
  <c r="M27" i="1"/>
  <c r="M21" i="1"/>
  <c r="M16" i="1"/>
  <c r="M13" i="1"/>
  <c r="M9" i="1"/>
  <c r="M6" i="1"/>
  <c r="L68" i="1"/>
  <c r="L60" i="1"/>
  <c r="L53" i="1"/>
  <c r="L50" i="1"/>
  <c r="L41" i="1"/>
  <c r="L33" i="1"/>
  <c r="L27" i="1"/>
  <c r="L21" i="1"/>
  <c r="L16" i="1"/>
  <c r="L13" i="1"/>
  <c r="L9" i="1"/>
  <c r="L6" i="1"/>
  <c r="K68" i="1"/>
  <c r="K60" i="1"/>
  <c r="K53" i="1"/>
  <c r="K50" i="1"/>
  <c r="K41" i="1"/>
  <c r="K33" i="1"/>
  <c r="K27" i="1"/>
  <c r="K21" i="1"/>
  <c r="K16" i="1"/>
  <c r="K13" i="1"/>
  <c r="K9" i="1"/>
  <c r="K6" i="1"/>
  <c r="J68" i="1"/>
  <c r="J60" i="1"/>
  <c r="J53" i="1"/>
  <c r="J50" i="1"/>
  <c r="J45" i="1"/>
  <c r="J41" i="1"/>
  <c r="J33" i="1"/>
  <c r="J27" i="1"/>
  <c r="J21" i="1"/>
  <c r="J16" i="1"/>
  <c r="J13" i="1"/>
  <c r="J9" i="1"/>
  <c r="J6" i="1"/>
  <c r="I68" i="1"/>
  <c r="I60" i="1"/>
  <c r="I53" i="1"/>
  <c r="I41" i="1"/>
  <c r="I33" i="1"/>
  <c r="I27" i="1"/>
  <c r="I21" i="1"/>
  <c r="I16" i="1"/>
  <c r="I13" i="1"/>
  <c r="I9" i="1"/>
  <c r="I6" i="1"/>
  <c r="H68" i="1"/>
  <c r="H60" i="1"/>
  <c r="H53" i="1"/>
  <c r="H50" i="1"/>
  <c r="H41" i="1"/>
  <c r="H33" i="1"/>
  <c r="H27" i="1"/>
  <c r="H21" i="1"/>
  <c r="H16" i="1"/>
  <c r="H13" i="1"/>
  <c r="H9" i="1"/>
  <c r="H6" i="1"/>
  <c r="G68" i="1"/>
  <c r="G60" i="1"/>
  <c r="G53" i="1"/>
  <c r="G50" i="1"/>
  <c r="G45" i="1"/>
  <c r="G41" i="1"/>
  <c r="G33" i="1"/>
  <c r="G27" i="1"/>
  <c r="G21" i="1"/>
  <c r="G16" i="1"/>
  <c r="G13" i="1"/>
  <c r="G9" i="1"/>
  <c r="G6" i="1"/>
  <c r="H17" i="1" l="1"/>
  <c r="O54" i="1"/>
  <c r="N54" i="1"/>
  <c r="N70" i="1" s="1"/>
  <c r="M54" i="1"/>
  <c r="L54" i="1"/>
  <c r="K54" i="1"/>
  <c r="J54" i="1"/>
  <c r="I54" i="1"/>
  <c r="H54" i="1"/>
  <c r="G54" i="1"/>
  <c r="G17" i="1"/>
  <c r="O17" i="1"/>
  <c r="M17" i="1"/>
  <c r="L17" i="1"/>
  <c r="K17" i="1"/>
  <c r="J17" i="1"/>
  <c r="I17" i="1"/>
  <c r="H70" i="1" l="1"/>
  <c r="M70" i="1"/>
  <c r="L70" i="1"/>
  <c r="K70" i="1"/>
  <c r="O70" i="1"/>
  <c r="J70" i="1"/>
  <c r="I70" i="1"/>
  <c r="G70" i="1"/>
  <c r="E68" i="1"/>
  <c r="F60" i="1"/>
  <c r="E60" i="1"/>
  <c r="E53" i="1" l="1"/>
  <c r="F53" i="1"/>
  <c r="D53" i="1"/>
  <c r="F45" i="1" l="1"/>
  <c r="E21" i="1" l="1"/>
  <c r="F21" i="1"/>
  <c r="D21" i="1"/>
  <c r="F68" i="1" l="1"/>
  <c r="D68" i="1"/>
  <c r="E50" i="1"/>
  <c r="F50" i="1"/>
  <c r="D50" i="1"/>
  <c r="E41" i="1"/>
  <c r="F41" i="1"/>
  <c r="D41" i="1"/>
  <c r="E33" i="1"/>
  <c r="F33" i="1"/>
  <c r="D33" i="1"/>
  <c r="F27" i="1"/>
  <c r="E27" i="1"/>
  <c r="D27" i="1"/>
  <c r="F54" i="1" l="1"/>
  <c r="E54" i="1"/>
  <c r="D54" i="1"/>
  <c r="E9" i="1"/>
  <c r="F9" i="1"/>
  <c r="D9" i="1"/>
  <c r="F16" i="1"/>
  <c r="E16" i="1"/>
  <c r="D16" i="1"/>
  <c r="E13" i="1"/>
  <c r="F13" i="1"/>
  <c r="D13" i="1"/>
  <c r="E6" i="1"/>
  <c r="F6" i="1"/>
  <c r="D6" i="1"/>
  <c r="D17" i="1" l="1"/>
  <c r="D70" i="1" s="1"/>
  <c r="E17" i="1"/>
  <c r="E70" i="1" s="1"/>
  <c r="F17" i="1"/>
  <c r="F70" i="1" s="1"/>
</calcChain>
</file>

<file path=xl/sharedStrings.xml><?xml version="1.0" encoding="utf-8"?>
<sst xmlns="http://schemas.openxmlformats.org/spreadsheetml/2006/main" count="150" uniqueCount="122">
  <si>
    <t>Зеленец</t>
  </si>
  <si>
    <t>Пажга</t>
  </si>
  <si>
    <t xml:space="preserve">-  педагоги помогают детям развивать их таланты индивидуально? </t>
  </si>
  <si>
    <t>- разнообразие услуг учреждения дополнительного образования и востребованность жителями населенного пункта по месту расположения учреждения</t>
  </si>
  <si>
    <t xml:space="preserve">- режим работы удобен для воспитанников, в том числе в выходные и праздничные дни </t>
  </si>
  <si>
    <t>- разнообразие организации деятельности детей на занятиях (групповые, по звеньям, индивидуальные и др.)</t>
  </si>
  <si>
    <t>- разнообразие форм занятий (выставка, диспут, защита проектов, игра, концерт, конкурс, олимпиада, поход, праздник, соревнование, спектакль, экскурсия, экспедиция, ярмарка и др)</t>
  </si>
  <si>
    <t xml:space="preserve">- современное техническое оснащение занятий </t>
  </si>
  <si>
    <t>- учреждение эффективно сотрудничает с образовательными организациями, учреждениями культуры и спорта, иными учреждениями</t>
  </si>
  <si>
    <t xml:space="preserve">- медицинской  </t>
  </si>
  <si>
    <t xml:space="preserve">- социальной </t>
  </si>
  <si>
    <t>ИТОГО:</t>
  </si>
  <si>
    <t xml:space="preserve">Анкетирование. Считаете ли Вы информирование о работе учреждения и порядке предоставления услуг достаточным? </t>
  </si>
  <si>
    <t>2.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комфортности условий, в которых осуществляется образовательная деятельность</t>
  </si>
  <si>
    <t>1.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открытости и доступности информации об организациях, осуществляющих образовательную деятельность</t>
  </si>
  <si>
    <r>
      <t>2.1. Материально-техническое и информационное обеспечение организации (</t>
    </r>
    <r>
      <rPr>
        <b/>
        <sz val="11"/>
        <color theme="1"/>
        <rFont val="Times New Roman"/>
        <family val="1"/>
        <charset val="204"/>
      </rPr>
      <t>0-10 баллов</t>
    </r>
    <r>
      <rPr>
        <sz val="11"/>
        <color theme="1"/>
        <rFont val="Times New Roman"/>
        <family val="1"/>
        <charset val="204"/>
      </rPr>
      <t>)</t>
    </r>
  </si>
  <si>
    <r>
      <t>2.2. Наличие необходимых условий для охраны и укрепления здоровья обучающихся (</t>
    </r>
    <r>
      <rPr>
        <b/>
        <sz val="11"/>
        <color theme="1"/>
        <rFont val="Times New Roman"/>
        <family val="1"/>
        <charset val="204"/>
      </rPr>
      <t>0-10 баллов</t>
    </r>
    <r>
      <rPr>
        <sz val="11"/>
        <color theme="1"/>
        <rFont val="Times New Roman"/>
        <family val="1"/>
        <charset val="204"/>
      </rPr>
      <t xml:space="preserve">)
</t>
    </r>
  </si>
  <si>
    <t>Исследование  сайта www.bus.gov.ru</t>
  </si>
  <si>
    <t>Исследование  официальных сайтов учреждений</t>
  </si>
  <si>
    <t>Мониторинг сайтов образовательных организаций</t>
  </si>
  <si>
    <t xml:space="preserve">Анкетирование. Как Вы оцениваете качество информации о педагогических работниках учреждения на официальном сайте </t>
  </si>
  <si>
    <t xml:space="preserve">Анкетирование. Возможность (доступность) дозвона до учреждения </t>
  </si>
  <si>
    <t xml:space="preserve">Анкетирование. Возможность (доступность) получения информации о деятельности учреждения </t>
  </si>
  <si>
    <t xml:space="preserve">Анкетирование. Удовлетворены ли Вы работой администрации учреждения по рассмотрению заявления (жалобы)? </t>
  </si>
  <si>
    <t>Отраслевые показатели по оценке деятельности ОО (исследование отчетов деятельности учреждений)</t>
  </si>
  <si>
    <r>
      <rPr>
        <sz val="11"/>
        <color theme="1"/>
        <rFont val="Times New Roman"/>
        <family val="1"/>
        <charset val="204"/>
      </rPr>
      <t>2.3. Условия для индивидуальной работы с обучающимися</t>
    </r>
    <r>
      <rPr>
        <b/>
        <sz val="11"/>
        <color theme="1"/>
        <rFont val="Times New Roman"/>
        <family val="1"/>
        <charset val="204"/>
      </rPr>
      <t xml:space="preserve"> (0-10 баллов)</t>
    </r>
  </si>
  <si>
    <r>
      <t>2.3.1.  Наличие условий для индивидуальной работы с учащимися (</t>
    </r>
    <r>
      <rPr>
        <b/>
        <sz val="11"/>
        <color theme="1"/>
        <rFont val="Times New Roman"/>
        <family val="1"/>
        <charset val="204"/>
      </rPr>
      <t>0-8</t>
    </r>
    <r>
      <rPr>
        <sz val="11"/>
        <color theme="1"/>
        <rFont val="Times New Roman"/>
        <family val="1"/>
        <charset val="204"/>
      </rPr>
      <t>)</t>
    </r>
  </si>
  <si>
    <t xml:space="preserve">Анкетирование. Наличие условий для индивидуальной работы с учащимися:                                             - в процессе обучения учитываются возрастные особенности развития школьников? </t>
  </si>
  <si>
    <r>
      <t>2.3.2. Условия для индивидуальной работы с обучающимися (</t>
    </r>
    <r>
      <rPr>
        <b/>
        <sz val="11"/>
        <color theme="1"/>
        <rFont val="Times New Roman"/>
        <family val="1"/>
        <charset val="204"/>
      </rPr>
      <t>0-2</t>
    </r>
    <r>
      <rPr>
        <sz val="11"/>
        <color theme="1"/>
        <rFont val="Times New Roman"/>
        <family val="1"/>
        <charset val="204"/>
      </rPr>
      <t>)</t>
    </r>
  </si>
  <si>
    <r>
      <t>2.4. Эффективность реализации дополнительных образовательных программ (</t>
    </r>
    <r>
      <rPr>
        <b/>
        <sz val="11"/>
        <color rgb="FF000000"/>
        <rFont val="Times New Roman"/>
        <family val="1"/>
        <charset val="204"/>
      </rPr>
      <t>0-10 баллов</t>
    </r>
    <r>
      <rPr>
        <sz val="11"/>
        <color rgb="FF000000"/>
        <rFont val="Times New Roman"/>
        <family val="1"/>
        <charset val="204"/>
      </rPr>
      <t>)</t>
    </r>
  </si>
  <si>
    <t>Изучение и анализ  дополнительных образовательных программ</t>
  </si>
  <si>
    <t xml:space="preserve">Анкетирование.                                                                     - программа отвечает потребностям  современных детей и их родителей? </t>
  </si>
  <si>
    <r>
      <t>2.4.3. Реализация педагогами программ дополнительного образования (</t>
    </r>
    <r>
      <rPr>
        <b/>
        <sz val="11"/>
        <color theme="1"/>
        <rFont val="Times New Roman"/>
        <family val="1"/>
        <charset val="204"/>
      </rPr>
      <t>0-5</t>
    </r>
    <r>
      <rPr>
        <sz val="11"/>
        <color theme="1"/>
        <rFont val="Times New Roman"/>
        <family val="1"/>
        <charset val="204"/>
      </rPr>
      <t>)</t>
    </r>
  </si>
  <si>
    <r>
      <t>2.5.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 (</t>
    </r>
    <r>
      <rPr>
        <b/>
        <sz val="11"/>
        <color theme="1"/>
        <rFont val="Times New Roman"/>
        <family val="1"/>
        <charset val="204"/>
      </rPr>
      <t>0-10 баллов</t>
    </r>
    <r>
      <rPr>
        <sz val="11"/>
        <color theme="1"/>
        <rFont val="Times New Roman"/>
        <family val="1"/>
        <charset val="204"/>
      </rPr>
      <t>)</t>
    </r>
  </si>
  <si>
    <r>
      <t>2.5.1. Доля получателей образовательных услуг, положительно оценивших возможности, предоставляемые учреждением для развития способностей детей (</t>
    </r>
    <r>
      <rPr>
        <b/>
        <sz val="11"/>
        <color theme="1"/>
        <rFont val="Times New Roman"/>
        <family val="1"/>
        <charset val="204"/>
      </rPr>
      <t>0-4</t>
    </r>
    <r>
      <rPr>
        <sz val="11"/>
        <color theme="1"/>
        <rFont val="Times New Roman"/>
        <family val="1"/>
        <charset val="204"/>
      </rPr>
      <t>)</t>
    </r>
  </si>
  <si>
    <r>
      <t xml:space="preserve">2.5.2. Доля получателей образовательных услуг, отметивших максимальный перечень возможностей для участия в творческих, интеллектуальных и спортивных мероприятиях  </t>
    </r>
    <r>
      <rPr>
        <b/>
        <sz val="11"/>
        <color theme="1"/>
        <rFont val="Times New Roman"/>
        <family val="1"/>
        <charset val="204"/>
      </rPr>
      <t>(0-4)</t>
    </r>
  </si>
  <si>
    <t>Анкетирование</t>
  </si>
  <si>
    <t>4 (93,2%)</t>
  </si>
  <si>
    <t xml:space="preserve">Анкетирование. Как Вы оцениваете качество информации об учреждении и его деятельности, размещенной на официальном сайте в информационно-телекоммуникационной сети «Интернет» </t>
  </si>
  <si>
    <t xml:space="preserve">Анкетирование. Считаете ли Вы, что в учреждении возможно оказание помощи обучающимся:                                                                                                                     - психолого-педагогической </t>
  </si>
  <si>
    <r>
      <t>2.6. Наличие возможности оказания психолого-педагогической, медицинской и социальной помощи обучающимся             (</t>
    </r>
    <r>
      <rPr>
        <b/>
        <sz val="11"/>
        <color theme="1"/>
        <rFont val="Times New Roman"/>
        <family val="1"/>
        <charset val="204"/>
      </rPr>
      <t>0-10 баллов</t>
    </r>
    <r>
      <rPr>
        <sz val="11"/>
        <color theme="1"/>
        <rFont val="Times New Roman"/>
        <family val="1"/>
        <charset val="204"/>
      </rPr>
      <t>)</t>
    </r>
  </si>
  <si>
    <r>
      <t>2.6.1. Наличие возможности оказания  помощи обучающимся:
- психолого-педагогической; 
- медицинской;
- социальной (</t>
    </r>
    <r>
      <rPr>
        <b/>
        <sz val="11"/>
        <color theme="1"/>
        <rFont val="Times New Roman"/>
        <family val="1"/>
        <charset val="204"/>
      </rPr>
      <t>0-6</t>
    </r>
    <r>
      <rPr>
        <sz val="11"/>
        <color theme="1"/>
        <rFont val="Times New Roman"/>
        <family val="1"/>
        <charset val="204"/>
      </rPr>
      <t xml:space="preserve">)
</t>
    </r>
  </si>
  <si>
    <r>
      <t>2.7. Наличие условий организации обучения и воспитания обучающихся с ограниченными возможностями здоровья и инвалидов (</t>
    </r>
    <r>
      <rPr>
        <b/>
        <sz val="11"/>
        <color theme="1"/>
        <rFont val="Times New Roman"/>
        <family val="1"/>
        <charset val="204"/>
      </rPr>
      <t>0-10 баллов</t>
    </r>
    <r>
      <rPr>
        <sz val="11"/>
        <color theme="1"/>
        <rFont val="Times New Roman"/>
        <family val="1"/>
        <charset val="204"/>
      </rPr>
      <t>)</t>
    </r>
  </si>
  <si>
    <t>3.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доброжелательности, вежливости, компетентности работников</t>
  </si>
  <si>
    <r>
      <t xml:space="preserve">3.1.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 </t>
    </r>
    <r>
      <rPr>
        <b/>
        <sz val="11"/>
        <color theme="1"/>
        <rFont val="Times New Roman"/>
        <family val="1"/>
        <charset val="204"/>
      </rPr>
      <t>(0-100%)</t>
    </r>
    <r>
      <rPr>
        <sz val="11"/>
        <color theme="1"/>
        <rFont val="Times New Roman"/>
        <family val="1"/>
        <charset val="204"/>
      </rPr>
      <t xml:space="preserve">
</t>
    </r>
  </si>
  <si>
    <t xml:space="preserve">3.1.1.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
</t>
  </si>
  <si>
    <t xml:space="preserve">3.2.1.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 </t>
  </si>
  <si>
    <t>4.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касающиеся удовлетворенности качеством образовательной деятельности организаций</t>
  </si>
  <si>
    <t xml:space="preserve">4.1.1. Доля получателей образовательных услуг, удовлетворенных материально-техническим обеспечением организации, от общего числа опрошенных </t>
  </si>
  <si>
    <t xml:space="preserve">4.3.1. Доля получателей образовательных услуг, которые готовы рекомендовать организацию друзьям, родственникам и знакомым, от общего числа опрошенных получателей образовательных услуг от числа опрошенных </t>
  </si>
  <si>
    <t>РЕЙТИНГ</t>
  </si>
  <si>
    <r>
      <t xml:space="preserve">3.2.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  </t>
    </r>
    <r>
      <rPr>
        <b/>
        <sz val="11"/>
        <color rgb="FF000000"/>
        <rFont val="Times New Roman"/>
        <family val="1"/>
        <charset val="204"/>
      </rPr>
      <t>(0-100%)</t>
    </r>
  </si>
  <si>
    <r>
      <t>4.1. 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  </r>
    <r>
      <rPr>
        <b/>
        <sz val="11"/>
        <color rgb="FF000000"/>
        <rFont val="Times New Roman"/>
        <family val="1"/>
        <charset val="204"/>
      </rPr>
      <t xml:space="preserve"> (0-100%)</t>
    </r>
  </si>
  <si>
    <r>
      <t xml:space="preserve">4.2. 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 </t>
    </r>
    <r>
      <rPr>
        <b/>
        <sz val="11"/>
        <color rgb="FF000000"/>
        <rFont val="Times New Roman"/>
        <family val="1"/>
        <charset val="204"/>
      </rPr>
      <t>(0-100%)</t>
    </r>
  </si>
  <si>
    <r>
      <t xml:space="preserve">4.3. 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 </t>
    </r>
    <r>
      <rPr>
        <b/>
        <sz val="11"/>
        <color rgb="FF000000"/>
        <rFont val="Times New Roman"/>
        <family val="1"/>
        <charset val="204"/>
      </rPr>
      <t>(0-100%)</t>
    </r>
  </si>
  <si>
    <r>
      <t>2.5.3. Наличие возможности развития творческих способностей и интересов обучающихся (</t>
    </r>
    <r>
      <rPr>
        <b/>
        <sz val="11"/>
        <color theme="1"/>
        <rFont val="Times New Roman"/>
        <family val="1"/>
        <charset val="204"/>
      </rPr>
      <t>0-2</t>
    </r>
    <r>
      <rPr>
        <sz val="11"/>
        <color theme="1"/>
        <rFont val="Times New Roman"/>
        <family val="1"/>
        <charset val="204"/>
      </rPr>
      <t>)</t>
    </r>
  </si>
  <si>
    <r>
      <t xml:space="preserve">2.2.1. Соответствие системы безопасности и охраны здоровья учащихся установленным требованиям: 
- во время образовательного процесса учитываются индивидуальные особенности ребенка, особенности его здоровья </t>
    </r>
    <r>
      <rPr>
        <b/>
        <sz val="11"/>
        <color theme="1"/>
        <rFont val="Times New Roman"/>
        <family val="1"/>
        <charset val="204"/>
      </rPr>
      <t>(0-2)</t>
    </r>
    <r>
      <rPr>
        <sz val="11"/>
        <color theme="1"/>
        <rFont val="Times New Roman"/>
        <family val="1"/>
        <charset val="204"/>
      </rPr>
      <t xml:space="preserve">; 
- во всех помещениях всегда чисто, уборка производится регулярно, температура воздуха оптимальная и достаточное освещение </t>
    </r>
    <r>
      <rPr>
        <b/>
        <sz val="11"/>
        <color theme="1"/>
        <rFont val="Times New Roman"/>
        <family val="1"/>
        <charset val="204"/>
      </rPr>
      <t>(0-2)</t>
    </r>
    <r>
      <rPr>
        <sz val="11"/>
        <color theme="1"/>
        <rFont val="Times New Roman"/>
        <family val="1"/>
        <charset val="204"/>
      </rPr>
      <t xml:space="preserve">.
</t>
    </r>
  </si>
  <si>
    <t xml:space="preserve">Анкетирование.                                                                          - во время образовательного процесса учитываются индивидуальные особенности ребенка, особенности его здоровья? </t>
  </si>
  <si>
    <t xml:space="preserve">Анкетирование.                                                                         - во всех помещениях всегда чисто, уборка производится регулярно, температура воздуха оптимальная и достаточное освещение? </t>
  </si>
  <si>
    <t>ВСЕГО по показателю 1</t>
  </si>
  <si>
    <t>ВСЕГО по показателю 2</t>
  </si>
  <si>
    <t>ВСЕГО по показателю 4</t>
  </si>
  <si>
    <t>ВСШ 1</t>
  </si>
  <si>
    <t>ВСШ 2</t>
  </si>
  <si>
    <t>Палевицы</t>
  </si>
  <si>
    <t>Ыб</t>
  </si>
  <si>
    <t>Яснэг</t>
  </si>
  <si>
    <t>Шошка</t>
  </si>
  <si>
    <t>Часово</t>
  </si>
  <si>
    <t>Слудка</t>
  </si>
  <si>
    <t>ВНОШ</t>
  </si>
  <si>
    <t>Нювчим</t>
  </si>
  <si>
    <t>Посещение образовательных организаций</t>
  </si>
  <si>
    <t>Отраслевые показатели по оценке деятельности ОО. Посещение образовательных организаций</t>
  </si>
  <si>
    <r>
      <t>2.4.2. Наличие условий для реализации дополнительных образовательных программ (современное оборудование, новые технологии и средства обучения) (</t>
    </r>
    <r>
      <rPr>
        <b/>
        <sz val="11"/>
        <rFont val="Times New Roman"/>
        <family val="1"/>
        <charset val="204"/>
      </rPr>
      <t>0-3</t>
    </r>
    <r>
      <rPr>
        <sz val="11"/>
        <rFont val="Times New Roman"/>
        <family val="1"/>
        <charset val="204"/>
      </rPr>
      <t>)</t>
    </r>
  </si>
  <si>
    <t>4 (100%)</t>
  </si>
  <si>
    <t>3 (72%)</t>
  </si>
  <si>
    <t>3 (70%)</t>
  </si>
  <si>
    <t>4 (89%)</t>
  </si>
  <si>
    <t>4 (84,7%)</t>
  </si>
  <si>
    <t>4 (90,3%)</t>
  </si>
  <si>
    <t>4 (91,6%)</t>
  </si>
  <si>
    <t>3 (79,1%)</t>
  </si>
  <si>
    <t>3 (63,1%)</t>
  </si>
  <si>
    <t>3 (73,6%)</t>
  </si>
  <si>
    <t>3(77,7%)</t>
  </si>
  <si>
    <t>3 (66,6%)</t>
  </si>
  <si>
    <t>4 (92%)</t>
  </si>
  <si>
    <t>3 (87%)</t>
  </si>
  <si>
    <t>3 (75%)</t>
  </si>
  <si>
    <t>4 (91%)</t>
  </si>
  <si>
    <t>3 (65%)</t>
  </si>
  <si>
    <r>
      <t>2.7.1. Наличие у учреждения элементов доступности среды  для социального обслуживания инвалидов различных категорий: на кресле-коляске, с поражением опорно-двигательного аппарата, с инвалидностью по зрению, с инвалидностью по слуху, с особенностями психического развития (</t>
    </r>
    <r>
      <rPr>
        <b/>
        <sz val="11"/>
        <rFont val="Times New Roman"/>
        <family val="1"/>
        <charset val="204"/>
      </rPr>
      <t>0-5</t>
    </r>
    <r>
      <rPr>
        <sz val="11"/>
        <rFont val="Times New Roman"/>
        <family val="1"/>
        <charset val="204"/>
      </rPr>
      <t>)</t>
    </r>
  </si>
  <si>
    <r>
      <t xml:space="preserve">2.7.2. Доступность помещений образовательной организации для граждан с ограниченными возможностями здоровья: - благоустройство прилегающей к учреждению территории (планировка, освещение, озеленение, наличие стоянки для легковых автомобилей); - художественно-эстетический уровень оформления помещений для организации работы с потребителями услуг; - санитарное состояние учреждения (чистота, проветриваемость, температурный режим помещений, состояние туалетов); - материально-техническое обеспечение учреждения: оборудование помещений, наличие телефонной связи и Интернета, оборудование мест ожидания </t>
    </r>
    <r>
      <rPr>
        <b/>
        <sz val="11"/>
        <rFont val="Times New Roman"/>
        <family val="1"/>
        <charset val="204"/>
      </rPr>
      <t>(0-5)</t>
    </r>
  </si>
  <si>
    <r>
      <t>2.4.1. Дополнительные образовательные программы соответствуют современным нормативным требованиям (</t>
    </r>
    <r>
      <rPr>
        <b/>
        <sz val="11"/>
        <rFont val="Times New Roman"/>
        <family val="1"/>
        <charset val="204"/>
      </rPr>
      <t>0-2</t>
    </r>
    <r>
      <rPr>
        <sz val="11"/>
        <rFont val="Times New Roman"/>
        <family val="1"/>
        <charset val="204"/>
      </rPr>
      <t xml:space="preserve">) </t>
    </r>
  </si>
  <si>
    <r>
      <t xml:space="preserve">2.2.2. Соответствие системы безопасности и охраны здоровья учащихся установленным требованиям: 
- в учреждении приняты все меры для защиты детей от проникновения случайных посторонних лиц </t>
    </r>
    <r>
      <rPr>
        <b/>
        <sz val="11"/>
        <rFont val="Times New Roman"/>
        <family val="1"/>
        <charset val="204"/>
      </rPr>
      <t>(0-2)</t>
    </r>
    <r>
      <rPr>
        <sz val="11"/>
        <rFont val="Times New Roman"/>
        <family val="1"/>
        <charset val="204"/>
      </rPr>
      <t xml:space="preserve">
</t>
    </r>
  </si>
  <si>
    <r>
      <t xml:space="preserve">2.2.3. Соответствие состояния территории  учреждения установленным требованиям 
- территория возле учреждения чистая и благоустроенная, посторонним лицам и транспорту доступ на территорию ограничен, спортивные и иных сооружения на пришкольной территории в безопасном состоянии, пришкольная территория в зимний период времени и вечернее время освещена </t>
    </r>
    <r>
      <rPr>
        <b/>
        <sz val="11"/>
        <rFont val="Times New Roman"/>
        <family val="1"/>
        <charset val="204"/>
      </rPr>
      <t>(0-2)</t>
    </r>
    <r>
      <rPr>
        <sz val="11"/>
        <rFont val="Times New Roman"/>
        <family val="1"/>
        <charset val="204"/>
      </rPr>
      <t xml:space="preserve">
</t>
    </r>
  </si>
  <si>
    <r>
      <t xml:space="preserve">2.2.4. Доля обучающихся 1-2 группы здоровья в учреждении </t>
    </r>
    <r>
      <rPr>
        <b/>
        <sz val="11"/>
        <rFont val="Times New Roman"/>
        <family val="1"/>
        <charset val="204"/>
      </rPr>
      <t>(0-2)</t>
    </r>
  </si>
  <si>
    <r>
      <t>2.1.1. Степень соответствия образовательной организации современным условиям обучения (</t>
    </r>
    <r>
      <rPr>
        <b/>
        <sz val="11"/>
        <rFont val="Times New Roman"/>
        <family val="1"/>
        <charset val="204"/>
      </rPr>
      <t>0-5</t>
    </r>
    <r>
      <rPr>
        <sz val="11"/>
        <rFont val="Times New Roman"/>
        <family val="1"/>
        <charset val="204"/>
      </rPr>
      <t>). 1) соответствие обязательным нормам пожарной безопасности и действующим нормам и требованиям санитарно-эпидемиологических служб. 2) оборудование  кабинетов. 3) имеющаяся МТБ. 4) охрана здоровья обучающихся (состояние мебели,  туалетных помещений, сместителей и т.д.). 5) размещение информации на информационных стендах</t>
    </r>
  </si>
  <si>
    <r>
      <t xml:space="preserve">2.1.2. Эстетическое оформление учреждения (внутренний и внешний дизайн здания) </t>
    </r>
    <r>
      <rPr>
        <b/>
        <sz val="11"/>
        <rFont val="Times New Roman"/>
        <family val="1"/>
        <charset val="204"/>
      </rPr>
      <t>(0-5)</t>
    </r>
  </si>
  <si>
    <r>
      <t xml:space="preserve">1.3. 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 
</t>
    </r>
    <r>
      <rPr>
        <b/>
        <sz val="11"/>
        <rFont val="Times New Roman"/>
        <family val="1"/>
        <charset val="204"/>
      </rPr>
      <t>(0-10 баллов)</t>
    </r>
    <r>
      <rPr>
        <sz val="11"/>
        <rFont val="Times New Roman"/>
        <family val="1"/>
        <charset val="204"/>
      </rPr>
      <t xml:space="preserve">
</t>
    </r>
  </si>
  <si>
    <r>
      <t>1.3.1. Доля лиц, которые считают информирование о работе организации и порядке предоставления услуг достаточным, от числа опрошенных (</t>
    </r>
    <r>
      <rPr>
        <b/>
        <sz val="11"/>
        <rFont val="Times New Roman"/>
        <family val="1"/>
        <charset val="204"/>
      </rPr>
      <t>0-8</t>
    </r>
    <r>
      <rPr>
        <sz val="11"/>
        <rFont val="Times New Roman"/>
        <family val="1"/>
        <charset val="204"/>
      </rPr>
      <t>)</t>
    </r>
  </si>
  <si>
    <r>
      <t>1.3.2. Возможность (доступность) дозвона до учреждения (</t>
    </r>
    <r>
      <rPr>
        <b/>
        <sz val="11"/>
        <rFont val="Times New Roman"/>
        <family val="1"/>
        <charset val="204"/>
      </rPr>
      <t>0-1</t>
    </r>
    <r>
      <rPr>
        <sz val="11"/>
        <rFont val="Times New Roman"/>
        <family val="1"/>
        <charset val="204"/>
      </rPr>
      <t>)</t>
    </r>
  </si>
  <si>
    <r>
      <t>1.3.3. Наличие возможности получения информации о деятельности учреждения (</t>
    </r>
    <r>
      <rPr>
        <b/>
        <sz val="11"/>
        <rFont val="Times New Roman"/>
        <family val="1"/>
        <charset val="204"/>
      </rPr>
      <t>0-1</t>
    </r>
    <r>
      <rPr>
        <sz val="11"/>
        <rFont val="Times New Roman"/>
        <family val="1"/>
        <charset val="204"/>
      </rPr>
      <t>)</t>
    </r>
  </si>
  <si>
    <r>
      <t xml:space="preserve">1.4. 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 </t>
    </r>
    <r>
      <rPr>
        <b/>
        <sz val="11"/>
        <rFont val="Times New Roman"/>
        <family val="1"/>
        <charset val="204"/>
      </rPr>
      <t>0-10 баллов</t>
    </r>
  </si>
  <si>
    <r>
      <t>1.4.1. Доля получателей образовательных услуг, удовлетворенных работой администрации образовательной организации по рассмотрению заявления (жалобы) (</t>
    </r>
    <r>
      <rPr>
        <b/>
        <sz val="11"/>
        <rFont val="Times New Roman"/>
        <family val="1"/>
        <charset val="204"/>
      </rPr>
      <t>0-8</t>
    </r>
    <r>
      <rPr>
        <sz val="11"/>
        <rFont val="Times New Roman"/>
        <family val="1"/>
        <charset val="204"/>
      </rPr>
      <t>)</t>
    </r>
  </si>
  <si>
    <r>
      <t>1.4.2. Наличие книги жалоб и предложений (карточек (баз данных), реестров, журналов регистрации и контроля обращений граждан) (</t>
    </r>
    <r>
      <rPr>
        <b/>
        <sz val="11"/>
        <rFont val="Times New Roman"/>
        <family val="1"/>
        <charset val="204"/>
      </rPr>
      <t>0-2</t>
    </r>
    <r>
      <rPr>
        <sz val="11"/>
        <rFont val="Times New Roman"/>
        <family val="1"/>
        <charset val="204"/>
      </rPr>
      <t>)</t>
    </r>
  </si>
  <si>
    <r>
      <t xml:space="preserve">1.1. Полнота и актуальность информации об организации, осуществляющей образовательную деятельность, и ее деятельности, размещенной на официальном сайте организации в информационно-телекоммуникационной сети «Интернет»; информации, размещенной в том числе на официальном сайте в сети Интернет www.bus.gov.ru) 
</t>
    </r>
    <r>
      <rPr>
        <b/>
        <sz val="11"/>
        <rFont val="Times New Roman"/>
        <family val="1"/>
        <charset val="204"/>
      </rPr>
      <t>0-10 баллов</t>
    </r>
    <r>
      <rPr>
        <sz val="11"/>
        <rFont val="Times New Roman"/>
        <family val="1"/>
        <charset val="204"/>
      </rPr>
      <t xml:space="preserve">
</t>
    </r>
  </si>
  <si>
    <r>
      <t>1.1.1. Наличие информации на сайте www.bus.gov.ru (</t>
    </r>
    <r>
      <rPr>
        <b/>
        <sz val="12"/>
        <rFont val="Times New Roman"/>
        <family val="1"/>
        <charset val="204"/>
      </rPr>
      <t>0-1</t>
    </r>
    <r>
      <rPr>
        <sz val="12"/>
        <rFont val="Times New Roman"/>
        <family val="1"/>
        <charset val="204"/>
      </rPr>
      <t>)</t>
    </r>
  </si>
  <si>
    <r>
      <t>1.1.2. Соответствие информации  на официальном сайте учреждения требованиям, утвержденным Приказом Рособрнадзора от 29.05.2014 № 785 «Об утверждении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на нем информации (</t>
    </r>
    <r>
      <rPr>
        <b/>
        <sz val="11"/>
        <rFont val="Times New Roman"/>
        <family val="1"/>
        <charset val="204"/>
      </rPr>
      <t>0-6</t>
    </r>
    <r>
      <rPr>
        <sz val="11"/>
        <rFont val="Times New Roman"/>
        <family val="1"/>
        <charset val="204"/>
      </rPr>
      <t>)</t>
    </r>
  </si>
  <si>
    <r>
      <t>1.1.3. Удовлетворённость граждан информацией об учреждении и его деятельности, размещенной на официальном сайте в информационно-телекоммуникационной сети «Интернет» (полнота, актуальность, качество информации об ОО и её деятельности на официальном сайте (</t>
    </r>
    <r>
      <rPr>
        <b/>
        <sz val="11"/>
        <rFont val="Times New Roman"/>
        <family val="1"/>
        <charset val="204"/>
      </rPr>
      <t>0-3</t>
    </r>
    <r>
      <rPr>
        <sz val="11"/>
        <rFont val="Times New Roman"/>
        <family val="1"/>
        <charset val="204"/>
      </rPr>
      <t xml:space="preserve">)
</t>
    </r>
  </si>
  <si>
    <r>
      <t>1.2. Наличие на официальном сайте организации в сети Интернет сведений о педагогических работниках организации 
(</t>
    </r>
    <r>
      <rPr>
        <b/>
        <sz val="11"/>
        <rFont val="Times New Roman"/>
        <family val="1"/>
        <charset val="204"/>
      </rPr>
      <t>0-10 баллов</t>
    </r>
    <r>
      <rPr>
        <sz val="11"/>
        <rFont val="Times New Roman"/>
        <family val="1"/>
        <charset val="204"/>
      </rPr>
      <t xml:space="preserve">)
</t>
    </r>
  </si>
  <si>
    <r>
      <t>1.2.1. Наполняемость подраздела «Руководство. Педагогический состав» в соответствии с требованиями, установленными нормативными правовыми актами (Приказ Рособрнадзора от 29.05.2014 № 785, письмо  Рособрнадзора от 25.03.2015 №07-675) (</t>
    </r>
    <r>
      <rPr>
        <b/>
        <sz val="11"/>
        <rFont val="Times New Roman"/>
        <family val="1"/>
        <charset val="204"/>
      </rPr>
      <t>0-5</t>
    </r>
    <r>
      <rPr>
        <sz val="11"/>
        <rFont val="Times New Roman"/>
        <family val="1"/>
        <charset val="204"/>
      </rPr>
      <t>)</t>
    </r>
  </si>
  <si>
    <r>
      <t>1.2.2. Доля получателей образовательных услуг, удовлетворенных доступностью получения  информации о педагогических работниках образовательной организации на официальном сайте  (</t>
    </r>
    <r>
      <rPr>
        <b/>
        <sz val="11"/>
        <rFont val="Times New Roman"/>
        <family val="1"/>
        <charset val="204"/>
      </rPr>
      <t>0-5</t>
    </r>
    <r>
      <rPr>
        <sz val="11"/>
        <rFont val="Times New Roman"/>
        <family val="1"/>
        <charset val="204"/>
      </rPr>
      <t>)</t>
    </r>
  </si>
  <si>
    <r>
      <t>2.6.2. Наличие в штате учреждения педагогов-психологов; медицинского работника; социального педагога  (</t>
    </r>
    <r>
      <rPr>
        <b/>
        <sz val="11"/>
        <rFont val="Times New Roman"/>
        <family val="1"/>
        <charset val="204"/>
      </rPr>
      <t>0-4)</t>
    </r>
  </si>
  <si>
    <t>Отраслевые показатели по оценке деятельности ОО</t>
  </si>
  <si>
    <t>2 (60%)</t>
  </si>
  <si>
    <t>1 (20%)</t>
  </si>
  <si>
    <t xml:space="preserve">Отраслевые показатели по оценке деятельности  ОО
Посещение образовательных организаций
</t>
  </si>
  <si>
    <t>Отраслевые показатели по оценке деятельности  ОО
Посещение образовательных организаций</t>
  </si>
  <si>
    <t>Отраслевые показатели по оценке деятельности ОО (исследование отчетов деятельности учреждений). Посещение образовательных организаций</t>
  </si>
  <si>
    <t xml:space="preserve">4.2.1. Доля получателей образовательных услуг, положительно оценивающих качество предоставленного  образования,  от числа опрошенных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</si>
</sst>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1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9" fontId="1" fillId="0" borderId="1" xfId="0" applyNumberFormat="1" applyFont="1" applyBorder="1" applyAlignment="1">
      <alignment horizontal="center" vertical="top"/>
    </xf>
    <xf numFmtId="10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/>
    </xf>
    <xf numFmtId="0" fontId="8" fillId="0" borderId="0" xfId="0" applyFont="1"/>
    <xf numFmtId="0" fontId="1" fillId="3" borderId="1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0" fillId="4" borderId="7" xfId="0" applyFont="1" applyFill="1" applyBorder="1" applyAlignment="1">
      <alignment horizontal="center" vertical="top"/>
    </xf>
    <xf numFmtId="0" fontId="10" fillId="4" borderId="8" xfId="0" applyFont="1" applyFill="1" applyBorder="1" applyAlignment="1">
      <alignment horizontal="center" vertical="top"/>
    </xf>
    <xf numFmtId="0" fontId="10" fillId="4" borderId="6" xfId="0" applyFont="1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center" wrapText="1"/>
    </xf>
    <xf numFmtId="10" fontId="1" fillId="0" borderId="4" xfId="0" applyNumberFormat="1" applyFont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10" fillId="5" borderId="0" xfId="0" applyFont="1" applyFill="1" applyBorder="1" applyAlignment="1">
      <alignment horizontal="left" vertical="top"/>
    </xf>
    <xf numFmtId="0" fontId="10" fillId="5" borderId="12" xfId="0" applyFont="1" applyFill="1" applyBorder="1" applyAlignment="1">
      <alignment horizontal="left" vertical="top"/>
    </xf>
    <xf numFmtId="0" fontId="10" fillId="4" borderId="14" xfId="0" applyFont="1" applyFill="1" applyBorder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0" fontId="10" fillId="5" borderId="17" xfId="0" applyFont="1" applyFill="1" applyBorder="1" applyAlignment="1">
      <alignment horizontal="left" vertical="top"/>
    </xf>
    <xf numFmtId="0" fontId="10" fillId="5" borderId="17" xfId="0" applyFont="1" applyFill="1" applyBorder="1" applyAlignment="1">
      <alignment horizontal="left" vertical="top" wrapText="1"/>
    </xf>
    <xf numFmtId="0" fontId="10" fillId="5" borderId="15" xfId="0" applyFont="1" applyFill="1" applyBorder="1" applyAlignment="1">
      <alignment horizontal="center" vertical="top"/>
    </xf>
    <xf numFmtId="0" fontId="10" fillId="5" borderId="7" xfId="0" applyFont="1" applyFill="1" applyBorder="1" applyAlignment="1">
      <alignment horizontal="center" vertical="top"/>
    </xf>
    <xf numFmtId="0" fontId="10" fillId="5" borderId="8" xfId="0" applyFont="1" applyFill="1" applyBorder="1" applyAlignment="1">
      <alignment horizontal="center" vertical="top"/>
    </xf>
    <xf numFmtId="0" fontId="1" fillId="0" borderId="22" xfId="0" applyFont="1" applyBorder="1"/>
    <xf numFmtId="0" fontId="4" fillId="0" borderId="23" xfId="0" applyFont="1" applyBorder="1"/>
    <xf numFmtId="0" fontId="1" fillId="2" borderId="1" xfId="0" applyFont="1" applyFill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 wrapText="1"/>
    </xf>
    <xf numFmtId="10" fontId="1" fillId="0" borderId="1" xfId="2" applyNumberFormat="1" applyFont="1" applyBorder="1" applyAlignment="1">
      <alignment horizontal="center" vertical="top"/>
    </xf>
    <xf numFmtId="0" fontId="12" fillId="5" borderId="7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2" borderId="3" xfId="0" applyNumberFormat="1" applyFont="1" applyFill="1" applyBorder="1" applyAlignment="1">
      <alignment horizontal="center" vertical="top"/>
    </xf>
    <xf numFmtId="0" fontId="1" fillId="0" borderId="4" xfId="0" applyNumberFormat="1" applyFont="1" applyBorder="1" applyAlignment="1">
      <alignment horizontal="center"/>
    </xf>
    <xf numFmtId="0" fontId="6" fillId="3" borderId="4" xfId="0" applyFont="1" applyFill="1" applyBorder="1" applyAlignment="1">
      <alignment wrapText="1"/>
    </xf>
    <xf numFmtId="0" fontId="6" fillId="3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vertical="top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0" fillId="4" borderId="5" xfId="0" applyFont="1" applyFill="1" applyBorder="1" applyAlignment="1">
      <alignment horizontal="left" vertical="top"/>
    </xf>
    <xf numFmtId="0" fontId="10" fillId="4" borderId="10" xfId="0" applyFont="1" applyFill="1" applyBorder="1" applyAlignment="1">
      <alignment horizontal="left" vertical="top"/>
    </xf>
    <xf numFmtId="0" fontId="10" fillId="4" borderId="6" xfId="0" applyFont="1" applyFill="1" applyBorder="1" applyAlignment="1">
      <alignment horizontal="left" vertical="top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10" fillId="5" borderId="5" xfId="0" applyFont="1" applyFill="1" applyBorder="1" applyAlignment="1">
      <alignment horizontal="left" vertical="top"/>
    </xf>
    <xf numFmtId="0" fontId="10" fillId="5" borderId="10" xfId="0" applyFont="1" applyFill="1" applyBorder="1" applyAlignment="1">
      <alignment horizontal="left" vertical="top"/>
    </xf>
    <xf numFmtId="0" fontId="10" fillId="5" borderId="6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0" fillId="4" borderId="13" xfId="0" applyFont="1" applyFill="1" applyBorder="1" applyAlignment="1">
      <alignment horizontal="left" vertical="top"/>
    </xf>
    <xf numFmtId="0" fontId="10" fillId="4" borderId="7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12" fillId="4" borderId="5" xfId="0" applyFont="1" applyFill="1" applyBorder="1" applyAlignment="1">
      <alignment horizontal="left" vertical="top" wrapText="1"/>
    </xf>
    <xf numFmtId="0" fontId="12" fillId="4" borderId="10" xfId="0" applyFont="1" applyFill="1" applyBorder="1" applyAlignment="1">
      <alignment horizontal="left" vertical="top" wrapText="1"/>
    </xf>
    <xf numFmtId="0" fontId="12" fillId="4" borderId="6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/>
    </xf>
    <xf numFmtId="0" fontId="12" fillId="4" borderId="6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tabSelected="1" topLeftCell="B40" zoomScale="85" zoomScaleNormal="85" workbookViewId="0">
      <selection activeCell="K77" sqref="K77"/>
    </sheetView>
  </sheetViews>
  <sheetFormatPr defaultRowHeight="15" x14ac:dyDescent="0.25"/>
  <cols>
    <col min="1" max="1" width="37.85546875" style="1" customWidth="1"/>
    <col min="2" max="2" width="52" style="7" customWidth="1"/>
    <col min="3" max="3" width="48.42578125" style="15" customWidth="1"/>
    <col min="4" max="4" width="10.28515625" style="2" customWidth="1"/>
    <col min="5" max="5" width="9.28515625" style="2" customWidth="1"/>
    <col min="6" max="7" width="9.5703125" style="2" customWidth="1"/>
    <col min="8" max="8" width="13.85546875" style="2" customWidth="1"/>
    <col min="9" max="14" width="8.7109375" style="2" customWidth="1"/>
    <col min="15" max="15" width="10.5703125" style="2" customWidth="1"/>
    <col min="16" max="16384" width="9.140625" style="1"/>
  </cols>
  <sheetData>
    <row r="1" spans="1:15" ht="33" customHeight="1" thickBot="1" x14ac:dyDescent="0.3">
      <c r="A1" s="115"/>
      <c r="B1" s="116"/>
      <c r="C1" s="14"/>
      <c r="D1" s="84" t="s">
        <v>62</v>
      </c>
      <c r="E1" s="84" t="s">
        <v>63</v>
      </c>
      <c r="F1" s="84" t="s">
        <v>0</v>
      </c>
      <c r="G1" s="85" t="s">
        <v>1</v>
      </c>
      <c r="H1" s="85" t="s">
        <v>64</v>
      </c>
      <c r="I1" s="85" t="s">
        <v>65</v>
      </c>
      <c r="J1" s="85" t="s">
        <v>66</v>
      </c>
      <c r="K1" s="85" t="s">
        <v>67</v>
      </c>
      <c r="L1" s="85" t="s">
        <v>68</v>
      </c>
      <c r="M1" s="85" t="s">
        <v>69</v>
      </c>
      <c r="N1" s="85" t="s">
        <v>70</v>
      </c>
      <c r="O1" s="85" t="s">
        <v>71</v>
      </c>
    </row>
    <row r="2" spans="1:15" ht="33.75" customHeight="1" x14ac:dyDescent="0.25">
      <c r="A2" s="95" t="s">
        <v>14</v>
      </c>
      <c r="B2" s="96"/>
      <c r="C2" s="96"/>
      <c r="D2" s="96"/>
      <c r="E2" s="96"/>
      <c r="F2" s="96"/>
      <c r="G2" s="62"/>
      <c r="H2" s="1"/>
      <c r="I2" s="1"/>
      <c r="J2" s="1"/>
      <c r="K2" s="1"/>
      <c r="L2" s="1"/>
      <c r="M2" s="1"/>
      <c r="N2" s="1"/>
      <c r="O2" s="61"/>
    </row>
    <row r="3" spans="1:15" ht="30" customHeight="1" x14ac:dyDescent="0.25">
      <c r="A3" s="104" t="s">
        <v>107</v>
      </c>
      <c r="B3" s="81" t="s">
        <v>108</v>
      </c>
      <c r="C3" s="68" t="s">
        <v>17</v>
      </c>
      <c r="D3" s="3">
        <v>1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</row>
    <row r="4" spans="1:15" ht="105.75" customHeight="1" x14ac:dyDescent="0.25">
      <c r="A4" s="124"/>
      <c r="B4" s="47" t="s">
        <v>109</v>
      </c>
      <c r="C4" s="47" t="s">
        <v>18</v>
      </c>
      <c r="D4" s="63">
        <v>6</v>
      </c>
      <c r="E4" s="63">
        <v>6</v>
      </c>
      <c r="F4" s="63">
        <v>6</v>
      </c>
      <c r="G4" s="63">
        <v>6</v>
      </c>
      <c r="H4" s="63">
        <v>6</v>
      </c>
      <c r="I4" s="63">
        <v>6</v>
      </c>
      <c r="J4" s="63">
        <v>6</v>
      </c>
      <c r="K4" s="63">
        <v>6</v>
      </c>
      <c r="L4" s="63">
        <v>6</v>
      </c>
      <c r="M4" s="63">
        <v>6</v>
      </c>
      <c r="N4" s="63">
        <v>6</v>
      </c>
      <c r="O4" s="63">
        <v>6</v>
      </c>
    </row>
    <row r="5" spans="1:15" ht="91.5" customHeight="1" thickBot="1" x14ac:dyDescent="0.3">
      <c r="A5" s="125"/>
      <c r="B5" s="69" t="s">
        <v>110</v>
      </c>
      <c r="C5" s="69" t="s">
        <v>38</v>
      </c>
      <c r="D5" s="10">
        <v>2.4</v>
      </c>
      <c r="E5" s="10">
        <v>2.2000000000000002</v>
      </c>
      <c r="F5" s="10">
        <v>2.2000000000000002</v>
      </c>
      <c r="G5" s="10">
        <v>2.2999999999999998</v>
      </c>
      <c r="H5" s="10">
        <v>1.6</v>
      </c>
      <c r="I5" s="10">
        <v>2.2000000000000002</v>
      </c>
      <c r="J5" s="10">
        <v>2</v>
      </c>
      <c r="K5" s="10">
        <v>2</v>
      </c>
      <c r="L5" s="10">
        <v>1</v>
      </c>
      <c r="M5" s="10">
        <v>1.7</v>
      </c>
      <c r="N5" s="10">
        <v>1.6</v>
      </c>
      <c r="O5" s="10">
        <v>2.1</v>
      </c>
    </row>
    <row r="6" spans="1:15" s="8" customFormat="1" ht="24" customHeight="1" thickBot="1" x14ac:dyDescent="0.25">
      <c r="A6" s="119" t="s">
        <v>11</v>
      </c>
      <c r="B6" s="120"/>
      <c r="C6" s="121"/>
      <c r="D6" s="27">
        <f t="shared" ref="D6:O6" si="0">SUM(D3:D5)</f>
        <v>9.4</v>
      </c>
      <c r="E6" s="27">
        <f t="shared" si="0"/>
        <v>9.1999999999999993</v>
      </c>
      <c r="F6" s="28">
        <f t="shared" si="0"/>
        <v>9.1999999999999993</v>
      </c>
      <c r="G6" s="28">
        <f t="shared" si="0"/>
        <v>9.3000000000000007</v>
      </c>
      <c r="H6" s="28">
        <f t="shared" si="0"/>
        <v>8.6</v>
      </c>
      <c r="I6" s="28">
        <f t="shared" si="0"/>
        <v>9.1999999999999993</v>
      </c>
      <c r="J6" s="28">
        <f t="shared" si="0"/>
        <v>9</v>
      </c>
      <c r="K6" s="28">
        <f t="shared" si="0"/>
        <v>9</v>
      </c>
      <c r="L6" s="28">
        <f t="shared" si="0"/>
        <v>8</v>
      </c>
      <c r="M6" s="28">
        <f t="shared" si="0"/>
        <v>8.6999999999999993</v>
      </c>
      <c r="N6" s="28">
        <f t="shared" si="0"/>
        <v>8.6</v>
      </c>
      <c r="O6" s="28">
        <f t="shared" si="0"/>
        <v>9.1</v>
      </c>
    </row>
    <row r="7" spans="1:15" ht="76.5" customHeight="1" x14ac:dyDescent="0.25">
      <c r="A7" s="117" t="s">
        <v>111</v>
      </c>
      <c r="B7" s="82" t="s">
        <v>112</v>
      </c>
      <c r="C7" s="83" t="s">
        <v>19</v>
      </c>
      <c r="D7" s="23">
        <v>4</v>
      </c>
      <c r="E7" s="23">
        <v>5</v>
      </c>
      <c r="F7" s="23">
        <v>5</v>
      </c>
      <c r="G7" s="23">
        <v>4</v>
      </c>
      <c r="H7" s="23">
        <v>4</v>
      </c>
      <c r="I7" s="23">
        <v>5</v>
      </c>
      <c r="J7" s="23">
        <v>5</v>
      </c>
      <c r="K7" s="23">
        <v>5</v>
      </c>
      <c r="L7" s="23">
        <v>5</v>
      </c>
      <c r="M7" s="23">
        <v>5</v>
      </c>
      <c r="N7" s="23">
        <v>5</v>
      </c>
      <c r="O7" s="23">
        <v>5</v>
      </c>
    </row>
    <row r="8" spans="1:15" ht="64.5" customHeight="1" thickBot="1" x14ac:dyDescent="0.3">
      <c r="A8" s="125"/>
      <c r="B8" s="69" t="s">
        <v>113</v>
      </c>
      <c r="C8" s="69" t="s">
        <v>20</v>
      </c>
      <c r="D8" s="10">
        <v>5</v>
      </c>
      <c r="E8" s="10">
        <v>5</v>
      </c>
      <c r="F8" s="10">
        <v>5</v>
      </c>
      <c r="G8" s="10">
        <v>5</v>
      </c>
      <c r="H8" s="10">
        <v>5</v>
      </c>
      <c r="I8" s="10">
        <v>5</v>
      </c>
      <c r="J8" s="10">
        <v>5</v>
      </c>
      <c r="K8" s="10">
        <v>5</v>
      </c>
      <c r="L8" s="10">
        <v>5</v>
      </c>
      <c r="M8" s="10">
        <v>5</v>
      </c>
      <c r="N8" s="10">
        <v>5</v>
      </c>
      <c r="O8" s="10">
        <v>5</v>
      </c>
    </row>
    <row r="9" spans="1:15" s="8" customFormat="1" ht="22.5" customHeight="1" thickBot="1" x14ac:dyDescent="0.35">
      <c r="A9" s="87" t="s">
        <v>11</v>
      </c>
      <c r="B9" s="88"/>
      <c r="C9" s="89"/>
      <c r="D9" s="30">
        <f t="shared" ref="D9:O9" si="1">SUM(D7:D8)</f>
        <v>9</v>
      </c>
      <c r="E9" s="30">
        <f t="shared" si="1"/>
        <v>10</v>
      </c>
      <c r="F9" s="31">
        <f t="shared" si="1"/>
        <v>10</v>
      </c>
      <c r="G9" s="31">
        <f t="shared" si="1"/>
        <v>9</v>
      </c>
      <c r="H9" s="31">
        <f t="shared" si="1"/>
        <v>9</v>
      </c>
      <c r="I9" s="31">
        <f t="shared" si="1"/>
        <v>10</v>
      </c>
      <c r="J9" s="31">
        <f t="shared" si="1"/>
        <v>10</v>
      </c>
      <c r="K9" s="31">
        <f t="shared" si="1"/>
        <v>10</v>
      </c>
      <c r="L9" s="31">
        <f t="shared" si="1"/>
        <v>10</v>
      </c>
      <c r="M9" s="31">
        <f t="shared" si="1"/>
        <v>10</v>
      </c>
      <c r="N9" s="31">
        <f t="shared" si="1"/>
        <v>10</v>
      </c>
      <c r="O9" s="31">
        <f t="shared" si="1"/>
        <v>10</v>
      </c>
    </row>
    <row r="10" spans="1:15" ht="45" customHeight="1" x14ac:dyDescent="0.25">
      <c r="A10" s="117" t="s">
        <v>100</v>
      </c>
      <c r="B10" s="78" t="s">
        <v>101</v>
      </c>
      <c r="C10" s="11" t="s">
        <v>12</v>
      </c>
      <c r="D10" s="9">
        <v>7.6</v>
      </c>
      <c r="E10" s="9">
        <v>7.3</v>
      </c>
      <c r="F10" s="9">
        <v>7.9</v>
      </c>
      <c r="G10" s="9">
        <v>7.8</v>
      </c>
      <c r="H10" s="9">
        <v>8</v>
      </c>
      <c r="I10" s="9">
        <v>8</v>
      </c>
      <c r="J10" s="9">
        <v>7.2</v>
      </c>
      <c r="K10" s="9">
        <v>8</v>
      </c>
      <c r="L10" s="9">
        <v>6.3</v>
      </c>
      <c r="M10" s="9">
        <v>8</v>
      </c>
      <c r="N10" s="9">
        <v>7.7</v>
      </c>
      <c r="O10" s="9">
        <v>6.9</v>
      </c>
    </row>
    <row r="11" spans="1:15" ht="30" customHeight="1" x14ac:dyDescent="0.25">
      <c r="A11" s="104"/>
      <c r="B11" s="79" t="s">
        <v>102</v>
      </c>
      <c r="C11" s="24" t="s">
        <v>21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0.9</v>
      </c>
      <c r="K11" s="3">
        <v>1</v>
      </c>
      <c r="L11" s="3">
        <v>1</v>
      </c>
      <c r="M11" s="3">
        <v>1</v>
      </c>
      <c r="N11" s="3">
        <v>1</v>
      </c>
      <c r="O11" s="3">
        <v>0.9</v>
      </c>
    </row>
    <row r="12" spans="1:15" ht="77.25" customHeight="1" thickBot="1" x14ac:dyDescent="0.3">
      <c r="A12" s="106"/>
      <c r="B12" s="80" t="s">
        <v>103</v>
      </c>
      <c r="C12" s="25" t="s">
        <v>22</v>
      </c>
      <c r="D12" s="10">
        <v>0.8</v>
      </c>
      <c r="E12" s="10">
        <v>1</v>
      </c>
      <c r="F12" s="10">
        <v>1</v>
      </c>
      <c r="G12" s="10">
        <v>0.9</v>
      </c>
      <c r="H12" s="10">
        <v>1</v>
      </c>
      <c r="I12" s="10">
        <v>1</v>
      </c>
      <c r="J12" s="10">
        <v>0.9</v>
      </c>
      <c r="K12" s="10">
        <v>0.8</v>
      </c>
      <c r="L12" s="10">
        <v>0.8</v>
      </c>
      <c r="M12" s="10">
        <v>1</v>
      </c>
      <c r="N12" s="10">
        <v>1</v>
      </c>
      <c r="O12" s="10">
        <v>0.9</v>
      </c>
    </row>
    <row r="13" spans="1:15" ht="23.25" customHeight="1" thickBot="1" x14ac:dyDescent="0.3">
      <c r="A13" s="122" t="s">
        <v>11</v>
      </c>
      <c r="B13" s="123"/>
      <c r="C13" s="29"/>
      <c r="D13" s="27">
        <f t="shared" ref="D13:O13" si="2">SUM(D10:D12)</f>
        <v>9.4</v>
      </c>
      <c r="E13" s="27">
        <f t="shared" si="2"/>
        <v>9.3000000000000007</v>
      </c>
      <c r="F13" s="28">
        <f t="shared" si="2"/>
        <v>9.9</v>
      </c>
      <c r="G13" s="28">
        <f t="shared" si="2"/>
        <v>9.7000000000000011</v>
      </c>
      <c r="H13" s="28">
        <f t="shared" si="2"/>
        <v>10</v>
      </c>
      <c r="I13" s="28">
        <f t="shared" si="2"/>
        <v>10</v>
      </c>
      <c r="J13" s="28">
        <f t="shared" si="2"/>
        <v>9</v>
      </c>
      <c r="K13" s="28">
        <f t="shared" si="2"/>
        <v>9.8000000000000007</v>
      </c>
      <c r="L13" s="28">
        <f t="shared" si="2"/>
        <v>8.1</v>
      </c>
      <c r="M13" s="28">
        <f t="shared" si="2"/>
        <v>10</v>
      </c>
      <c r="N13" s="28">
        <f t="shared" si="2"/>
        <v>9.6999999999999993</v>
      </c>
      <c r="O13" s="28">
        <f t="shared" si="2"/>
        <v>8.7000000000000011</v>
      </c>
    </row>
    <row r="14" spans="1:15" ht="60" customHeight="1" x14ac:dyDescent="0.25">
      <c r="A14" s="117" t="s">
        <v>104</v>
      </c>
      <c r="B14" s="78" t="s">
        <v>105</v>
      </c>
      <c r="C14" s="12" t="s">
        <v>23</v>
      </c>
      <c r="D14" s="9">
        <v>6.6</v>
      </c>
      <c r="E14" s="9">
        <v>7.7</v>
      </c>
      <c r="F14" s="9">
        <v>8</v>
      </c>
      <c r="G14" s="9">
        <v>7.8</v>
      </c>
      <c r="H14" s="9">
        <v>8</v>
      </c>
      <c r="I14" s="9">
        <v>7.2</v>
      </c>
      <c r="J14" s="9">
        <v>6.9</v>
      </c>
      <c r="K14" s="9">
        <v>7.7</v>
      </c>
      <c r="L14" s="9">
        <v>5.9</v>
      </c>
      <c r="M14" s="9">
        <v>7.1</v>
      </c>
      <c r="N14" s="9">
        <v>8</v>
      </c>
      <c r="O14" s="9">
        <v>6.9</v>
      </c>
    </row>
    <row r="15" spans="1:15" ht="60" customHeight="1" thickBot="1" x14ac:dyDescent="0.3">
      <c r="A15" s="106"/>
      <c r="B15" s="77" t="s">
        <v>106</v>
      </c>
      <c r="C15" s="43" t="s">
        <v>72</v>
      </c>
      <c r="D15" s="48">
        <v>1</v>
      </c>
      <c r="E15" s="48">
        <v>1</v>
      </c>
      <c r="F15" s="45">
        <v>1</v>
      </c>
      <c r="G15" s="45">
        <v>1</v>
      </c>
      <c r="H15" s="45">
        <v>1</v>
      </c>
      <c r="I15" s="45">
        <v>1</v>
      </c>
      <c r="J15" s="45">
        <v>1</v>
      </c>
      <c r="K15" s="45">
        <v>1</v>
      </c>
      <c r="L15" s="45">
        <v>1</v>
      </c>
      <c r="M15" s="45">
        <v>1</v>
      </c>
      <c r="N15" s="45">
        <v>1</v>
      </c>
      <c r="O15" s="45">
        <v>1</v>
      </c>
    </row>
    <row r="16" spans="1:15" ht="27" customHeight="1" thickBot="1" x14ac:dyDescent="0.3">
      <c r="A16" s="87" t="s">
        <v>11</v>
      </c>
      <c r="B16" s="89"/>
      <c r="C16" s="29"/>
      <c r="D16" s="27">
        <f t="shared" ref="D16:O16" si="3">SUM(D14:D15)</f>
        <v>7.6</v>
      </c>
      <c r="E16" s="27">
        <f t="shared" si="3"/>
        <v>8.6999999999999993</v>
      </c>
      <c r="F16" s="28">
        <f t="shared" si="3"/>
        <v>9</v>
      </c>
      <c r="G16" s="28">
        <f t="shared" si="3"/>
        <v>8.8000000000000007</v>
      </c>
      <c r="H16" s="28">
        <f t="shared" si="3"/>
        <v>9</v>
      </c>
      <c r="I16" s="28">
        <f t="shared" si="3"/>
        <v>8.1999999999999993</v>
      </c>
      <c r="J16" s="28">
        <f t="shared" si="3"/>
        <v>7.9</v>
      </c>
      <c r="K16" s="28">
        <f t="shared" si="3"/>
        <v>8.6999999999999993</v>
      </c>
      <c r="L16" s="28">
        <f t="shared" si="3"/>
        <v>6.9</v>
      </c>
      <c r="M16" s="28">
        <f t="shared" si="3"/>
        <v>8.1</v>
      </c>
      <c r="N16" s="28">
        <f t="shared" si="3"/>
        <v>9</v>
      </c>
      <c r="O16" s="28">
        <f t="shared" si="3"/>
        <v>7.9</v>
      </c>
    </row>
    <row r="17" spans="1:15" ht="27" customHeight="1" x14ac:dyDescent="0.25">
      <c r="A17" s="52" t="s">
        <v>59</v>
      </c>
      <c r="B17" s="56"/>
      <c r="C17" s="57"/>
      <c r="D17" s="58">
        <f>SUM(D6,D9,D13,D16)</f>
        <v>35.4</v>
      </c>
      <c r="E17" s="58">
        <f t="shared" ref="E17:F17" si="4">SUM(E6,E9,E13,E16)</f>
        <v>37.200000000000003</v>
      </c>
      <c r="F17" s="58">
        <f t="shared" si="4"/>
        <v>38.1</v>
      </c>
      <c r="G17" s="58">
        <f t="shared" ref="G17" si="5">SUM(G6,G9,G13,G16)</f>
        <v>36.799999999999997</v>
      </c>
      <c r="H17" s="58">
        <f t="shared" ref="H17" si="6">SUM(H6,H9,H13,H16)</f>
        <v>36.6</v>
      </c>
      <c r="I17" s="58">
        <f t="shared" ref="I17:J17" si="7">SUM(I6,I9,I13,I16)</f>
        <v>37.4</v>
      </c>
      <c r="J17" s="58">
        <f t="shared" si="7"/>
        <v>35.9</v>
      </c>
      <c r="K17" s="58">
        <f t="shared" ref="K17:L17" si="8">SUM(K6,K9,K13,K16)</f>
        <v>37.5</v>
      </c>
      <c r="L17" s="58">
        <f t="shared" si="8"/>
        <v>33</v>
      </c>
      <c r="M17" s="58">
        <f t="shared" ref="M17:N17" si="9">SUM(M6,M9,M13,M16)</f>
        <v>36.799999999999997</v>
      </c>
      <c r="N17" s="58">
        <f t="shared" si="9"/>
        <v>37.299999999999997</v>
      </c>
      <c r="O17" s="58">
        <f t="shared" ref="O17" si="10">SUM(O6,O9,O13,O16)</f>
        <v>35.700000000000003</v>
      </c>
    </row>
    <row r="18" spans="1:15" ht="37.5" customHeight="1" x14ac:dyDescent="0.25">
      <c r="A18" s="118" t="s">
        <v>13</v>
      </c>
      <c r="B18" s="118"/>
      <c r="C18" s="118"/>
      <c r="D18" s="118"/>
      <c r="E18" s="118"/>
      <c r="F18" s="118"/>
      <c r="G18" s="1"/>
      <c r="H18" s="1"/>
      <c r="I18" s="1"/>
      <c r="J18" s="1"/>
      <c r="K18" s="1"/>
      <c r="L18" s="1"/>
      <c r="M18" s="1"/>
      <c r="N18" s="1"/>
      <c r="O18" s="1"/>
    </row>
    <row r="19" spans="1:15" ht="134.25" customHeight="1" x14ac:dyDescent="0.25">
      <c r="A19" s="94" t="s">
        <v>15</v>
      </c>
      <c r="B19" s="77" t="s">
        <v>98</v>
      </c>
      <c r="C19" s="20" t="s">
        <v>120</v>
      </c>
      <c r="D19" s="41">
        <v>5</v>
      </c>
      <c r="E19" s="65">
        <v>5</v>
      </c>
      <c r="F19" s="41">
        <v>5</v>
      </c>
      <c r="G19" s="41">
        <v>5</v>
      </c>
      <c r="H19" s="41">
        <v>4</v>
      </c>
      <c r="I19" s="41">
        <v>3</v>
      </c>
      <c r="J19" s="41">
        <v>5</v>
      </c>
      <c r="K19" s="41">
        <v>5</v>
      </c>
      <c r="L19" s="41">
        <v>5</v>
      </c>
      <c r="M19" s="41">
        <v>5</v>
      </c>
      <c r="N19" s="41">
        <v>5</v>
      </c>
      <c r="O19" s="41">
        <v>5</v>
      </c>
    </row>
    <row r="20" spans="1:15" ht="33" customHeight="1" thickBot="1" x14ac:dyDescent="0.3">
      <c r="A20" s="126"/>
      <c r="B20" s="77" t="s">
        <v>99</v>
      </c>
      <c r="C20" s="20" t="s">
        <v>72</v>
      </c>
      <c r="D20" s="41">
        <v>5</v>
      </c>
      <c r="E20" s="41">
        <v>5</v>
      </c>
      <c r="F20" s="41">
        <v>5</v>
      </c>
      <c r="G20" s="41">
        <v>5</v>
      </c>
      <c r="H20" s="41">
        <v>2</v>
      </c>
      <c r="I20" s="41">
        <v>4</v>
      </c>
      <c r="J20" s="41">
        <v>4</v>
      </c>
      <c r="K20" s="41">
        <v>5</v>
      </c>
      <c r="L20" s="41">
        <v>5</v>
      </c>
      <c r="M20" s="41">
        <v>2</v>
      </c>
      <c r="N20" s="41">
        <v>5</v>
      </c>
      <c r="O20" s="41">
        <v>5</v>
      </c>
    </row>
    <row r="21" spans="1:15" ht="27.75" customHeight="1" thickBot="1" x14ac:dyDescent="0.3">
      <c r="A21" s="87" t="s">
        <v>11</v>
      </c>
      <c r="B21" s="89"/>
      <c r="C21" s="29"/>
      <c r="D21" s="27">
        <f t="shared" ref="D21:O21" si="11">SUM(D19+D20)</f>
        <v>10</v>
      </c>
      <c r="E21" s="27">
        <f t="shared" si="11"/>
        <v>10</v>
      </c>
      <c r="F21" s="27">
        <f t="shared" si="11"/>
        <v>10</v>
      </c>
      <c r="G21" s="27">
        <f t="shared" si="11"/>
        <v>10</v>
      </c>
      <c r="H21" s="27">
        <f t="shared" si="11"/>
        <v>6</v>
      </c>
      <c r="I21" s="27">
        <f t="shared" si="11"/>
        <v>7</v>
      </c>
      <c r="J21" s="27">
        <f t="shared" si="11"/>
        <v>9</v>
      </c>
      <c r="K21" s="27">
        <f t="shared" si="11"/>
        <v>10</v>
      </c>
      <c r="L21" s="27">
        <f t="shared" si="11"/>
        <v>10</v>
      </c>
      <c r="M21" s="27">
        <f t="shared" si="11"/>
        <v>7</v>
      </c>
      <c r="N21" s="27">
        <f t="shared" si="11"/>
        <v>10</v>
      </c>
      <c r="O21" s="27">
        <f t="shared" si="11"/>
        <v>10</v>
      </c>
    </row>
    <row r="22" spans="1:15" ht="60.75" customHeight="1" x14ac:dyDescent="0.25">
      <c r="A22" s="93" t="s">
        <v>16</v>
      </c>
      <c r="B22" s="93" t="s">
        <v>56</v>
      </c>
      <c r="C22" s="42" t="s">
        <v>57</v>
      </c>
      <c r="D22" s="9">
        <v>0.8</v>
      </c>
      <c r="E22" s="9">
        <v>1.3</v>
      </c>
      <c r="F22" s="9">
        <v>1.5</v>
      </c>
      <c r="G22" s="9">
        <v>1.8</v>
      </c>
      <c r="H22" s="9">
        <v>1</v>
      </c>
      <c r="I22" s="9">
        <v>1.6</v>
      </c>
      <c r="J22" s="9">
        <v>0.6</v>
      </c>
      <c r="K22" s="9">
        <v>1.9</v>
      </c>
      <c r="L22" s="9">
        <v>1</v>
      </c>
      <c r="M22" s="9">
        <v>1.6</v>
      </c>
      <c r="N22" s="9">
        <v>1.6</v>
      </c>
      <c r="O22" s="9">
        <v>1.4</v>
      </c>
    </row>
    <row r="23" spans="1:15" ht="60.75" customHeight="1" x14ac:dyDescent="0.25">
      <c r="A23" s="103"/>
      <c r="B23" s="103"/>
      <c r="C23" s="24" t="s">
        <v>58</v>
      </c>
      <c r="D23" s="3">
        <v>1.9</v>
      </c>
      <c r="E23" s="3">
        <v>1.4</v>
      </c>
      <c r="F23" s="3">
        <v>1.6</v>
      </c>
      <c r="G23" s="3">
        <v>1.4</v>
      </c>
      <c r="H23" s="3">
        <v>2</v>
      </c>
      <c r="I23" s="3">
        <v>2</v>
      </c>
      <c r="J23" s="3">
        <v>0.6</v>
      </c>
      <c r="K23" s="3">
        <v>2</v>
      </c>
      <c r="L23" s="3">
        <v>1.4</v>
      </c>
      <c r="M23" s="3">
        <v>2</v>
      </c>
      <c r="N23" s="3">
        <v>1.7</v>
      </c>
      <c r="O23" s="3">
        <v>1.7</v>
      </c>
    </row>
    <row r="24" spans="1:15" ht="62.25" customHeight="1" x14ac:dyDescent="0.25">
      <c r="A24" s="103"/>
      <c r="B24" s="75" t="s">
        <v>95</v>
      </c>
      <c r="C24" s="19" t="s">
        <v>72</v>
      </c>
      <c r="D24" s="21">
        <v>2</v>
      </c>
      <c r="E24" s="21">
        <v>2</v>
      </c>
      <c r="F24" s="21">
        <v>2</v>
      </c>
      <c r="G24" s="21">
        <v>2</v>
      </c>
      <c r="H24" s="21">
        <v>2</v>
      </c>
      <c r="I24" s="21">
        <v>2</v>
      </c>
      <c r="J24" s="21">
        <v>2</v>
      </c>
      <c r="K24" s="21">
        <v>2</v>
      </c>
      <c r="L24" s="21">
        <v>2</v>
      </c>
      <c r="M24" s="21">
        <v>2</v>
      </c>
      <c r="N24" s="21">
        <v>2</v>
      </c>
      <c r="O24" s="21">
        <v>2</v>
      </c>
    </row>
    <row r="25" spans="1:15" ht="120" customHeight="1" x14ac:dyDescent="0.25">
      <c r="A25" s="103"/>
      <c r="B25" s="75" t="s">
        <v>96</v>
      </c>
      <c r="C25" s="19" t="s">
        <v>72</v>
      </c>
      <c r="D25" s="21">
        <v>2</v>
      </c>
      <c r="E25" s="21">
        <v>2</v>
      </c>
      <c r="F25" s="21">
        <v>2</v>
      </c>
      <c r="G25" s="21">
        <v>2</v>
      </c>
      <c r="H25" s="21">
        <v>1</v>
      </c>
      <c r="I25" s="21">
        <v>1</v>
      </c>
      <c r="J25" s="21">
        <v>1</v>
      </c>
      <c r="K25" s="21">
        <v>2</v>
      </c>
      <c r="L25" s="21">
        <v>2</v>
      </c>
      <c r="M25" s="21">
        <v>2</v>
      </c>
      <c r="N25" s="21">
        <v>2</v>
      </c>
      <c r="O25" s="21">
        <v>2</v>
      </c>
    </row>
    <row r="26" spans="1:15" ht="32.25" customHeight="1" thickBot="1" x14ac:dyDescent="0.3">
      <c r="A26" s="94"/>
      <c r="B26" s="76" t="s">
        <v>97</v>
      </c>
      <c r="C26" s="44" t="s">
        <v>24</v>
      </c>
      <c r="D26" s="45">
        <v>2</v>
      </c>
      <c r="E26" s="45">
        <v>2</v>
      </c>
      <c r="F26" s="45">
        <v>2</v>
      </c>
      <c r="G26" s="45">
        <v>2</v>
      </c>
      <c r="H26" s="45">
        <v>2</v>
      </c>
      <c r="I26" s="45">
        <v>2</v>
      </c>
      <c r="J26" s="45">
        <v>2</v>
      </c>
      <c r="K26" s="45">
        <v>2</v>
      </c>
      <c r="L26" s="45">
        <v>2</v>
      </c>
      <c r="M26" s="45">
        <v>2</v>
      </c>
      <c r="N26" s="45">
        <v>2</v>
      </c>
      <c r="O26" s="45">
        <v>2</v>
      </c>
    </row>
    <row r="27" spans="1:15" ht="24.75" customHeight="1" thickBot="1" x14ac:dyDescent="0.3">
      <c r="A27" s="87" t="s">
        <v>11</v>
      </c>
      <c r="B27" s="88"/>
      <c r="C27" s="89"/>
      <c r="D27" s="27">
        <f t="shared" ref="D27:O27" si="12">SUM(D22:D26)</f>
        <v>8.6999999999999993</v>
      </c>
      <c r="E27" s="27">
        <f t="shared" si="12"/>
        <v>8.6999999999999993</v>
      </c>
      <c r="F27" s="28">
        <f t="shared" si="12"/>
        <v>9.1</v>
      </c>
      <c r="G27" s="28">
        <f t="shared" si="12"/>
        <v>9.1999999999999993</v>
      </c>
      <c r="H27" s="28">
        <f t="shared" si="12"/>
        <v>8</v>
      </c>
      <c r="I27" s="28">
        <f t="shared" si="12"/>
        <v>8.6</v>
      </c>
      <c r="J27" s="28">
        <f t="shared" si="12"/>
        <v>6.2</v>
      </c>
      <c r="K27" s="28">
        <f t="shared" si="12"/>
        <v>9.9</v>
      </c>
      <c r="L27" s="28">
        <f t="shared" si="12"/>
        <v>8.4</v>
      </c>
      <c r="M27" s="28">
        <f t="shared" si="12"/>
        <v>9.6</v>
      </c>
      <c r="N27" s="28">
        <f t="shared" si="12"/>
        <v>9.3000000000000007</v>
      </c>
      <c r="O27" s="28">
        <f t="shared" si="12"/>
        <v>9.1</v>
      </c>
    </row>
    <row r="28" spans="1:15" ht="60.75" customHeight="1" x14ac:dyDescent="0.25">
      <c r="A28" s="109" t="s">
        <v>25</v>
      </c>
      <c r="B28" s="113" t="s">
        <v>26</v>
      </c>
      <c r="C28" s="26" t="s">
        <v>27</v>
      </c>
      <c r="D28" s="9">
        <v>1.7</v>
      </c>
      <c r="E28" s="9">
        <v>1.9</v>
      </c>
      <c r="F28" s="9">
        <v>2</v>
      </c>
      <c r="G28" s="9">
        <v>2</v>
      </c>
      <c r="H28" s="9">
        <v>1</v>
      </c>
      <c r="I28" s="9">
        <v>2</v>
      </c>
      <c r="J28" s="9">
        <v>1.7</v>
      </c>
      <c r="K28" s="9">
        <v>1.8</v>
      </c>
      <c r="L28" s="9">
        <v>1.4</v>
      </c>
      <c r="M28" s="9">
        <v>2</v>
      </c>
      <c r="N28" s="9">
        <v>1.9</v>
      </c>
      <c r="O28" s="9">
        <v>2</v>
      </c>
    </row>
    <row r="29" spans="1:15" ht="30" customHeight="1" x14ac:dyDescent="0.25">
      <c r="A29" s="110"/>
      <c r="B29" s="114"/>
      <c r="C29" s="24" t="s">
        <v>2</v>
      </c>
      <c r="D29" s="3">
        <v>1</v>
      </c>
      <c r="E29" s="3">
        <v>1.6</v>
      </c>
      <c r="F29" s="3">
        <v>1.9</v>
      </c>
      <c r="G29" s="3">
        <v>1.8</v>
      </c>
      <c r="H29" s="3">
        <v>1.5</v>
      </c>
      <c r="I29" s="3">
        <v>1.8</v>
      </c>
      <c r="J29" s="3">
        <v>1.5</v>
      </c>
      <c r="K29" s="3">
        <v>2</v>
      </c>
      <c r="L29" s="3">
        <v>1.7</v>
      </c>
      <c r="M29" s="3">
        <v>1.8</v>
      </c>
      <c r="N29" s="3">
        <v>1.7</v>
      </c>
      <c r="O29" s="3">
        <v>1.7</v>
      </c>
    </row>
    <row r="30" spans="1:15" ht="59.25" customHeight="1" x14ac:dyDescent="0.25">
      <c r="A30" s="110"/>
      <c r="B30" s="114"/>
      <c r="C30" s="13" t="s">
        <v>3</v>
      </c>
      <c r="D30" s="3">
        <v>1.6</v>
      </c>
      <c r="E30" s="3">
        <v>1.6</v>
      </c>
      <c r="F30" s="3">
        <v>2</v>
      </c>
      <c r="G30" s="3">
        <v>1.4</v>
      </c>
      <c r="H30" s="3">
        <v>1.2</v>
      </c>
      <c r="I30" s="3">
        <v>1.8</v>
      </c>
      <c r="J30" s="3">
        <v>1.7</v>
      </c>
      <c r="K30" s="3">
        <v>1.4</v>
      </c>
      <c r="L30" s="3">
        <v>1.3</v>
      </c>
      <c r="M30" s="3">
        <v>1.1000000000000001</v>
      </c>
      <c r="N30" s="3">
        <v>1.7</v>
      </c>
      <c r="O30" s="3">
        <v>0.9</v>
      </c>
    </row>
    <row r="31" spans="1:15" ht="30" customHeight="1" x14ac:dyDescent="0.25">
      <c r="A31" s="110"/>
      <c r="B31" s="93"/>
      <c r="C31" s="24" t="s">
        <v>4</v>
      </c>
      <c r="D31" s="3">
        <v>1.9</v>
      </c>
      <c r="E31" s="3">
        <v>1.8</v>
      </c>
      <c r="F31" s="3">
        <v>2</v>
      </c>
      <c r="G31" s="3">
        <v>1.4</v>
      </c>
      <c r="H31" s="3">
        <v>2</v>
      </c>
      <c r="I31" s="3">
        <v>2</v>
      </c>
      <c r="J31" s="3">
        <v>1.9</v>
      </c>
      <c r="K31" s="3">
        <v>2</v>
      </c>
      <c r="L31" s="3">
        <v>1.5</v>
      </c>
      <c r="M31" s="3">
        <v>1.6</v>
      </c>
      <c r="N31" s="3">
        <v>2</v>
      </c>
      <c r="O31" s="3">
        <v>2</v>
      </c>
    </row>
    <row r="32" spans="1:15" ht="33.75" customHeight="1" thickBot="1" x14ac:dyDescent="0.3">
      <c r="A32" s="111"/>
      <c r="B32" s="20" t="s">
        <v>28</v>
      </c>
      <c r="C32" s="39" t="s">
        <v>72</v>
      </c>
      <c r="D32" s="40">
        <v>2</v>
      </c>
      <c r="E32" s="40">
        <v>2</v>
      </c>
      <c r="F32" s="40">
        <v>2</v>
      </c>
      <c r="G32" s="40">
        <v>2</v>
      </c>
      <c r="H32" s="40">
        <v>2</v>
      </c>
      <c r="I32" s="40">
        <v>2</v>
      </c>
      <c r="J32" s="40">
        <v>2</v>
      </c>
      <c r="K32" s="40">
        <v>2</v>
      </c>
      <c r="L32" s="40">
        <v>2</v>
      </c>
      <c r="M32" s="40">
        <v>2</v>
      </c>
      <c r="N32" s="40">
        <v>2</v>
      </c>
      <c r="O32" s="40">
        <v>2</v>
      </c>
    </row>
    <row r="33" spans="1:15" ht="25.5" customHeight="1" thickBot="1" x14ac:dyDescent="0.3">
      <c r="A33" s="87" t="s">
        <v>11</v>
      </c>
      <c r="B33" s="88"/>
      <c r="C33" s="89"/>
      <c r="D33" s="27">
        <f t="shared" ref="D33:O33" si="13">SUM(D28:D32)</f>
        <v>8.2000000000000011</v>
      </c>
      <c r="E33" s="27">
        <f t="shared" si="13"/>
        <v>8.8999999999999986</v>
      </c>
      <c r="F33" s="28">
        <f t="shared" si="13"/>
        <v>9.9</v>
      </c>
      <c r="G33" s="28">
        <f t="shared" si="13"/>
        <v>8.6</v>
      </c>
      <c r="H33" s="28">
        <f t="shared" si="13"/>
        <v>7.7</v>
      </c>
      <c r="I33" s="28">
        <f t="shared" si="13"/>
        <v>9.6</v>
      </c>
      <c r="J33" s="28">
        <f t="shared" si="13"/>
        <v>8.8000000000000007</v>
      </c>
      <c r="K33" s="28">
        <f t="shared" si="13"/>
        <v>9.1999999999999993</v>
      </c>
      <c r="L33" s="28">
        <f t="shared" si="13"/>
        <v>7.8999999999999995</v>
      </c>
      <c r="M33" s="28">
        <f t="shared" si="13"/>
        <v>8.5</v>
      </c>
      <c r="N33" s="28">
        <f t="shared" si="13"/>
        <v>9.3000000000000007</v>
      </c>
      <c r="O33" s="28">
        <f t="shared" si="13"/>
        <v>8.6000000000000014</v>
      </c>
    </row>
    <row r="34" spans="1:15" ht="50.25" customHeight="1" x14ac:dyDescent="0.25">
      <c r="A34" s="112" t="s">
        <v>29</v>
      </c>
      <c r="B34" s="49" t="s">
        <v>94</v>
      </c>
      <c r="C34" s="49" t="s">
        <v>30</v>
      </c>
      <c r="D34" s="50">
        <v>2</v>
      </c>
      <c r="E34" s="50">
        <v>2</v>
      </c>
      <c r="F34" s="50">
        <v>2</v>
      </c>
      <c r="G34" s="50">
        <v>2</v>
      </c>
      <c r="H34" s="50">
        <v>2</v>
      </c>
      <c r="I34" s="50">
        <v>2</v>
      </c>
      <c r="J34" s="50">
        <v>2</v>
      </c>
      <c r="K34" s="50">
        <v>2</v>
      </c>
      <c r="L34" s="50">
        <v>2</v>
      </c>
      <c r="M34" s="50">
        <v>2</v>
      </c>
      <c r="N34" s="50">
        <v>2</v>
      </c>
      <c r="O34" s="50">
        <v>2</v>
      </c>
    </row>
    <row r="35" spans="1:15" ht="50.25" customHeight="1" x14ac:dyDescent="0.25">
      <c r="A35" s="102"/>
      <c r="B35" s="75" t="s">
        <v>74</v>
      </c>
      <c r="C35" s="22" t="s">
        <v>73</v>
      </c>
      <c r="D35" s="21">
        <v>3</v>
      </c>
      <c r="E35" s="21">
        <v>3</v>
      </c>
      <c r="F35" s="21">
        <v>3</v>
      </c>
      <c r="G35" s="21">
        <v>3</v>
      </c>
      <c r="H35" s="21">
        <v>3</v>
      </c>
      <c r="I35" s="21">
        <v>3</v>
      </c>
      <c r="J35" s="21">
        <v>3</v>
      </c>
      <c r="K35" s="21">
        <v>3</v>
      </c>
      <c r="L35" s="21">
        <v>2</v>
      </c>
      <c r="M35" s="21">
        <v>3</v>
      </c>
      <c r="N35" s="21">
        <v>2</v>
      </c>
      <c r="O35" s="21">
        <v>3</v>
      </c>
    </row>
    <row r="36" spans="1:15" ht="50.25" customHeight="1" x14ac:dyDescent="0.25">
      <c r="A36" s="102"/>
      <c r="B36" s="103" t="s">
        <v>32</v>
      </c>
      <c r="C36" s="24" t="s">
        <v>31</v>
      </c>
      <c r="D36" s="3">
        <v>0.9</v>
      </c>
      <c r="E36" s="3">
        <v>0.9</v>
      </c>
      <c r="F36" s="3">
        <v>0.9</v>
      </c>
      <c r="G36" s="3">
        <v>0.9</v>
      </c>
      <c r="H36" s="3">
        <v>0.6</v>
      </c>
      <c r="I36" s="3">
        <v>0.9</v>
      </c>
      <c r="J36" s="3">
        <v>0.8</v>
      </c>
      <c r="K36" s="3">
        <v>0.8</v>
      </c>
      <c r="L36" s="3">
        <v>0.9</v>
      </c>
      <c r="M36" s="3">
        <v>0.8</v>
      </c>
      <c r="N36" s="3">
        <v>1</v>
      </c>
      <c r="O36" s="3">
        <v>0.9</v>
      </c>
    </row>
    <row r="37" spans="1:15" ht="30" customHeight="1" x14ac:dyDescent="0.25">
      <c r="A37" s="102"/>
      <c r="B37" s="103"/>
      <c r="C37" s="24" t="s">
        <v>5</v>
      </c>
      <c r="D37" s="3">
        <v>1</v>
      </c>
      <c r="E37" s="3">
        <v>0.9</v>
      </c>
      <c r="F37" s="3">
        <v>1</v>
      </c>
      <c r="G37" s="3">
        <v>0.3</v>
      </c>
      <c r="H37" s="3">
        <v>0.6</v>
      </c>
      <c r="I37" s="3">
        <v>1</v>
      </c>
      <c r="J37" s="3">
        <v>0.8</v>
      </c>
      <c r="K37" s="3">
        <v>1</v>
      </c>
      <c r="L37" s="3">
        <v>0.8</v>
      </c>
      <c r="M37" s="3">
        <v>0.8</v>
      </c>
      <c r="N37" s="3">
        <v>1</v>
      </c>
      <c r="O37" s="3">
        <v>0.9</v>
      </c>
    </row>
    <row r="38" spans="1:15" ht="60" customHeight="1" x14ac:dyDescent="0.25">
      <c r="A38" s="102"/>
      <c r="B38" s="103"/>
      <c r="C38" s="24" t="s">
        <v>6</v>
      </c>
      <c r="D38" s="3">
        <v>1</v>
      </c>
      <c r="E38" s="3">
        <v>0.9</v>
      </c>
      <c r="F38" s="3">
        <v>1</v>
      </c>
      <c r="G38" s="3">
        <v>0.8</v>
      </c>
      <c r="H38" s="3">
        <v>1</v>
      </c>
      <c r="I38" s="3">
        <v>0.8</v>
      </c>
      <c r="J38" s="3">
        <v>1</v>
      </c>
      <c r="K38" s="3">
        <v>1</v>
      </c>
      <c r="L38" s="3">
        <v>0.9</v>
      </c>
      <c r="M38" s="3">
        <v>0.9</v>
      </c>
      <c r="N38" s="3">
        <v>1</v>
      </c>
      <c r="O38" s="3">
        <v>1</v>
      </c>
    </row>
    <row r="39" spans="1:15" ht="18" customHeight="1" x14ac:dyDescent="0.25">
      <c r="A39" s="102"/>
      <c r="B39" s="103"/>
      <c r="C39" s="24" t="s">
        <v>7</v>
      </c>
      <c r="D39" s="3">
        <v>0.9</v>
      </c>
      <c r="E39" s="3">
        <v>0.9</v>
      </c>
      <c r="F39" s="3">
        <v>1</v>
      </c>
      <c r="G39" s="3">
        <v>1</v>
      </c>
      <c r="H39" s="3">
        <v>1</v>
      </c>
      <c r="I39" s="3">
        <v>0.9</v>
      </c>
      <c r="J39" s="3">
        <v>0.8</v>
      </c>
      <c r="K39" s="3">
        <v>1</v>
      </c>
      <c r="L39" s="3">
        <v>0.9</v>
      </c>
      <c r="M39" s="3">
        <v>1</v>
      </c>
      <c r="N39" s="3">
        <v>0.9</v>
      </c>
      <c r="O39" s="3">
        <v>0.9</v>
      </c>
    </row>
    <row r="40" spans="1:15" ht="48.75" customHeight="1" thickBot="1" x14ac:dyDescent="0.3">
      <c r="A40" s="105"/>
      <c r="B40" s="94"/>
      <c r="C40" s="25" t="s">
        <v>8</v>
      </c>
      <c r="D40" s="10">
        <v>1</v>
      </c>
      <c r="E40" s="10">
        <v>0.9</v>
      </c>
      <c r="F40" s="10">
        <v>1</v>
      </c>
      <c r="G40" s="10">
        <v>0.5</v>
      </c>
      <c r="H40" s="10">
        <v>0.7</v>
      </c>
      <c r="I40" s="10">
        <v>0.8</v>
      </c>
      <c r="J40" s="10">
        <v>0.9</v>
      </c>
      <c r="K40" s="10">
        <v>1</v>
      </c>
      <c r="L40" s="10">
        <v>1</v>
      </c>
      <c r="M40" s="10">
        <v>0.8</v>
      </c>
      <c r="N40" s="10">
        <v>1</v>
      </c>
      <c r="O40" s="10">
        <v>0.9</v>
      </c>
    </row>
    <row r="41" spans="1:15" ht="26.25" customHeight="1" thickBot="1" x14ac:dyDescent="0.3">
      <c r="A41" s="87" t="s">
        <v>11</v>
      </c>
      <c r="B41" s="88"/>
      <c r="C41" s="89"/>
      <c r="D41" s="27">
        <f t="shared" ref="D41:O41" si="14">SUM(D34:D40)</f>
        <v>9.8000000000000007</v>
      </c>
      <c r="E41" s="27">
        <f t="shared" si="14"/>
        <v>9.5000000000000018</v>
      </c>
      <c r="F41" s="28">
        <f t="shared" si="14"/>
        <v>9.9</v>
      </c>
      <c r="G41" s="28">
        <f t="shared" si="14"/>
        <v>8.5</v>
      </c>
      <c r="H41" s="28">
        <f t="shared" si="14"/>
        <v>8.8999999999999986</v>
      </c>
      <c r="I41" s="28">
        <f t="shared" si="14"/>
        <v>9.4</v>
      </c>
      <c r="J41" s="28">
        <f t="shared" si="14"/>
        <v>9.3000000000000007</v>
      </c>
      <c r="K41" s="28">
        <f t="shared" si="14"/>
        <v>9.8000000000000007</v>
      </c>
      <c r="L41" s="28">
        <f t="shared" si="14"/>
        <v>8.5</v>
      </c>
      <c r="M41" s="28">
        <f t="shared" si="14"/>
        <v>9.3000000000000007</v>
      </c>
      <c r="N41" s="28">
        <f t="shared" si="14"/>
        <v>8.9</v>
      </c>
      <c r="O41" s="28">
        <f t="shared" si="14"/>
        <v>9.6000000000000014</v>
      </c>
    </row>
    <row r="42" spans="1:15" ht="60.75" customHeight="1" x14ac:dyDescent="0.25">
      <c r="A42" s="93" t="s">
        <v>33</v>
      </c>
      <c r="B42" s="16" t="s">
        <v>34</v>
      </c>
      <c r="C42" s="26" t="s">
        <v>36</v>
      </c>
      <c r="D42" s="9" t="s">
        <v>88</v>
      </c>
      <c r="E42" s="9" t="s">
        <v>81</v>
      </c>
      <c r="F42" s="9" t="s">
        <v>75</v>
      </c>
      <c r="G42" s="9" t="s">
        <v>75</v>
      </c>
      <c r="H42" s="9" t="s">
        <v>116</v>
      </c>
      <c r="I42" s="9" t="s">
        <v>75</v>
      </c>
      <c r="J42" s="9" t="s">
        <v>79</v>
      </c>
      <c r="K42" s="9" t="s">
        <v>87</v>
      </c>
      <c r="L42" s="9" t="s">
        <v>83</v>
      </c>
      <c r="M42" s="9" t="s">
        <v>85</v>
      </c>
      <c r="N42" s="9" t="s">
        <v>90</v>
      </c>
      <c r="O42" s="9" t="s">
        <v>75</v>
      </c>
    </row>
    <row r="43" spans="1:15" ht="63" customHeight="1" x14ac:dyDescent="0.25">
      <c r="A43" s="103"/>
      <c r="B43" s="4" t="s">
        <v>35</v>
      </c>
      <c r="C43" s="24" t="s">
        <v>36</v>
      </c>
      <c r="D43" s="3" t="s">
        <v>89</v>
      </c>
      <c r="E43" s="3" t="s">
        <v>82</v>
      </c>
      <c r="F43" s="3" t="s">
        <v>37</v>
      </c>
      <c r="G43" s="3" t="s">
        <v>78</v>
      </c>
      <c r="H43" s="3" t="s">
        <v>117</v>
      </c>
      <c r="I43" s="3" t="s">
        <v>77</v>
      </c>
      <c r="J43" s="3" t="s">
        <v>80</v>
      </c>
      <c r="K43" s="3" t="s">
        <v>75</v>
      </c>
      <c r="L43" s="3" t="s">
        <v>84</v>
      </c>
      <c r="M43" s="3" t="s">
        <v>86</v>
      </c>
      <c r="N43" s="3" t="s">
        <v>91</v>
      </c>
      <c r="O43" s="3" t="s">
        <v>76</v>
      </c>
    </row>
    <row r="44" spans="1:15" ht="47.25" customHeight="1" thickBot="1" x14ac:dyDescent="0.3">
      <c r="A44" s="94"/>
      <c r="B44" s="39" t="s">
        <v>55</v>
      </c>
      <c r="C44" s="39" t="s">
        <v>72</v>
      </c>
      <c r="D44" s="21">
        <v>2</v>
      </c>
      <c r="E44" s="21">
        <v>2</v>
      </c>
      <c r="F44" s="21">
        <v>1</v>
      </c>
      <c r="G44" s="21">
        <v>1</v>
      </c>
      <c r="H44" s="21">
        <v>1</v>
      </c>
      <c r="I44" s="21">
        <v>1</v>
      </c>
      <c r="J44" s="21">
        <v>1</v>
      </c>
      <c r="K44" s="21">
        <v>1</v>
      </c>
      <c r="L44" s="21">
        <v>1</v>
      </c>
      <c r="M44" s="21">
        <v>1</v>
      </c>
      <c r="N44" s="21">
        <v>1</v>
      </c>
      <c r="O44" s="21">
        <v>1</v>
      </c>
    </row>
    <row r="45" spans="1:15" ht="30" customHeight="1" thickBot="1" x14ac:dyDescent="0.3">
      <c r="A45" s="107" t="s">
        <v>11</v>
      </c>
      <c r="B45" s="108"/>
      <c r="C45" s="108"/>
      <c r="D45" s="27">
        <v>8</v>
      </c>
      <c r="E45" s="27">
        <v>9</v>
      </c>
      <c r="F45" s="27">
        <f t="shared" ref="F45:J45" si="15">4+4+F44</f>
        <v>9</v>
      </c>
      <c r="G45" s="27">
        <f t="shared" si="15"/>
        <v>9</v>
      </c>
      <c r="H45" s="27">
        <v>4</v>
      </c>
      <c r="I45" s="27">
        <v>8</v>
      </c>
      <c r="J45" s="27">
        <f t="shared" si="15"/>
        <v>9</v>
      </c>
      <c r="K45" s="27">
        <v>9</v>
      </c>
      <c r="L45" s="27">
        <v>7</v>
      </c>
      <c r="M45" s="27">
        <v>7</v>
      </c>
      <c r="N45" s="27">
        <v>8</v>
      </c>
      <c r="O45" s="27">
        <v>8</v>
      </c>
    </row>
    <row r="46" spans="1:15" ht="46.5" customHeight="1" x14ac:dyDescent="0.25">
      <c r="A46" s="93" t="s">
        <v>40</v>
      </c>
      <c r="B46" s="93" t="s">
        <v>41</v>
      </c>
      <c r="C46" s="16" t="s">
        <v>39</v>
      </c>
      <c r="D46" s="17">
        <v>1.9</v>
      </c>
      <c r="E46" s="71">
        <v>1.9</v>
      </c>
      <c r="F46" s="17">
        <v>1.9</v>
      </c>
      <c r="G46" s="17">
        <v>2</v>
      </c>
      <c r="H46" s="17">
        <v>2</v>
      </c>
      <c r="I46" s="17">
        <v>2</v>
      </c>
      <c r="J46" s="17">
        <v>1.3</v>
      </c>
      <c r="K46" s="17">
        <v>2</v>
      </c>
      <c r="L46" s="17">
        <v>1</v>
      </c>
      <c r="M46" s="17">
        <v>1</v>
      </c>
      <c r="N46" s="17">
        <v>1.8</v>
      </c>
      <c r="O46" s="17">
        <v>1.4</v>
      </c>
    </row>
    <row r="47" spans="1:15" x14ac:dyDescent="0.25">
      <c r="A47" s="103"/>
      <c r="B47" s="103"/>
      <c r="C47" s="4" t="s">
        <v>9</v>
      </c>
      <c r="D47" s="3">
        <v>1</v>
      </c>
      <c r="E47" s="3">
        <v>1.9</v>
      </c>
      <c r="F47" s="3">
        <v>1.9</v>
      </c>
      <c r="G47" s="3">
        <v>0.4</v>
      </c>
      <c r="H47" s="3">
        <v>0.4</v>
      </c>
      <c r="I47" s="3">
        <v>2</v>
      </c>
      <c r="J47" s="3">
        <v>1.6</v>
      </c>
      <c r="K47" s="3">
        <v>1.6</v>
      </c>
      <c r="L47" s="3">
        <v>1.4</v>
      </c>
      <c r="M47" s="3">
        <v>1.3</v>
      </c>
      <c r="N47" s="3">
        <v>1.2</v>
      </c>
      <c r="O47" s="3">
        <v>1.4</v>
      </c>
    </row>
    <row r="48" spans="1:15" x14ac:dyDescent="0.25">
      <c r="A48" s="103"/>
      <c r="B48" s="103"/>
      <c r="C48" s="4" t="s">
        <v>10</v>
      </c>
      <c r="D48" s="3">
        <v>1.9</v>
      </c>
      <c r="E48" s="3">
        <v>1.6</v>
      </c>
      <c r="F48" s="3">
        <v>2</v>
      </c>
      <c r="G48" s="3">
        <v>1.9</v>
      </c>
      <c r="H48" s="3">
        <v>1.8</v>
      </c>
      <c r="I48" s="3">
        <v>2</v>
      </c>
      <c r="J48" s="3">
        <v>1</v>
      </c>
      <c r="K48" s="3">
        <v>1.8</v>
      </c>
      <c r="L48" s="3">
        <v>1.5</v>
      </c>
      <c r="M48" s="3">
        <v>1.3</v>
      </c>
      <c r="N48" s="3">
        <v>1.8</v>
      </c>
      <c r="O48" s="3">
        <v>0.9</v>
      </c>
    </row>
    <row r="49" spans="1:15" ht="74.25" customHeight="1" thickBot="1" x14ac:dyDescent="0.3">
      <c r="A49" s="94"/>
      <c r="B49" s="74" t="s">
        <v>114</v>
      </c>
      <c r="C49" s="46" t="s">
        <v>115</v>
      </c>
      <c r="D49" s="45">
        <v>4</v>
      </c>
      <c r="E49" s="45">
        <v>4</v>
      </c>
      <c r="F49" s="70">
        <v>4</v>
      </c>
      <c r="G49" s="48">
        <v>4</v>
      </c>
      <c r="H49" s="48">
        <v>4</v>
      </c>
      <c r="I49" s="48">
        <v>4</v>
      </c>
      <c r="J49" s="48">
        <v>4</v>
      </c>
      <c r="K49" s="48">
        <v>4</v>
      </c>
      <c r="L49" s="48">
        <v>3</v>
      </c>
      <c r="M49" s="48">
        <v>2</v>
      </c>
      <c r="N49" s="48">
        <v>2</v>
      </c>
      <c r="O49" s="48">
        <v>3</v>
      </c>
    </row>
    <row r="50" spans="1:15" ht="27.75" customHeight="1" thickBot="1" x14ac:dyDescent="0.3">
      <c r="A50" s="87" t="s">
        <v>11</v>
      </c>
      <c r="B50" s="88"/>
      <c r="C50" s="89"/>
      <c r="D50" s="27">
        <f t="shared" ref="D50:O50" si="16">SUM(D46:D49)</f>
        <v>8.8000000000000007</v>
      </c>
      <c r="E50" s="27">
        <f t="shared" si="16"/>
        <v>9.4</v>
      </c>
      <c r="F50" s="28">
        <f t="shared" si="16"/>
        <v>9.8000000000000007</v>
      </c>
      <c r="G50" s="28">
        <f t="shared" si="16"/>
        <v>8.3000000000000007</v>
      </c>
      <c r="H50" s="28">
        <f t="shared" si="16"/>
        <v>8.1999999999999993</v>
      </c>
      <c r="I50" s="28">
        <f>SUM(I46:I49)</f>
        <v>10</v>
      </c>
      <c r="J50" s="28">
        <f t="shared" si="16"/>
        <v>7.9</v>
      </c>
      <c r="K50" s="28">
        <f t="shared" si="16"/>
        <v>9.4</v>
      </c>
      <c r="L50" s="28">
        <f t="shared" si="16"/>
        <v>6.9</v>
      </c>
      <c r="M50" s="28">
        <f t="shared" si="16"/>
        <v>5.6</v>
      </c>
      <c r="N50" s="28">
        <f t="shared" si="16"/>
        <v>6.8</v>
      </c>
      <c r="O50" s="28">
        <f t="shared" si="16"/>
        <v>6.6999999999999993</v>
      </c>
    </row>
    <row r="51" spans="1:15" ht="90" x14ac:dyDescent="0.25">
      <c r="A51" s="93" t="s">
        <v>42</v>
      </c>
      <c r="B51" s="72" t="s">
        <v>92</v>
      </c>
      <c r="C51" s="37" t="s">
        <v>118</v>
      </c>
      <c r="D51" s="38">
        <v>4</v>
      </c>
      <c r="E51" s="38">
        <v>4</v>
      </c>
      <c r="F51" s="38">
        <v>5</v>
      </c>
      <c r="G51" s="38">
        <v>2</v>
      </c>
      <c r="H51" s="38">
        <v>0</v>
      </c>
      <c r="I51" s="38">
        <v>3</v>
      </c>
      <c r="J51" s="38">
        <v>3</v>
      </c>
      <c r="K51" s="38">
        <v>3</v>
      </c>
      <c r="L51" s="38">
        <v>0</v>
      </c>
      <c r="M51" s="38">
        <v>3</v>
      </c>
      <c r="N51" s="38">
        <v>4</v>
      </c>
      <c r="O51" s="38">
        <v>3</v>
      </c>
    </row>
    <row r="52" spans="1:15" ht="204" customHeight="1" thickBot="1" x14ac:dyDescent="0.3">
      <c r="A52" s="94"/>
      <c r="B52" s="73" t="s">
        <v>93</v>
      </c>
      <c r="C52" s="20" t="s">
        <v>119</v>
      </c>
      <c r="D52" s="36">
        <v>4</v>
      </c>
      <c r="E52" s="36">
        <v>4</v>
      </c>
      <c r="F52" s="36">
        <v>5</v>
      </c>
      <c r="G52" s="36">
        <v>3</v>
      </c>
      <c r="H52" s="36">
        <v>0</v>
      </c>
      <c r="I52" s="36">
        <v>3</v>
      </c>
      <c r="J52" s="36">
        <v>3</v>
      </c>
      <c r="K52" s="36">
        <v>4</v>
      </c>
      <c r="L52" s="36">
        <v>0</v>
      </c>
      <c r="M52" s="36">
        <v>4</v>
      </c>
      <c r="N52" s="36">
        <v>4</v>
      </c>
      <c r="O52" s="36">
        <v>4</v>
      </c>
    </row>
    <row r="53" spans="1:15" ht="27.75" customHeight="1" thickBot="1" x14ac:dyDescent="0.3">
      <c r="A53" s="87" t="s">
        <v>11</v>
      </c>
      <c r="B53" s="88"/>
      <c r="C53" s="89"/>
      <c r="D53" s="54">
        <f t="shared" ref="D53:O53" si="17">SUM(D51:D52)</f>
        <v>8</v>
      </c>
      <c r="E53" s="54">
        <f t="shared" si="17"/>
        <v>8</v>
      </c>
      <c r="F53" s="54">
        <f t="shared" si="17"/>
        <v>10</v>
      </c>
      <c r="G53" s="54">
        <f t="shared" si="17"/>
        <v>5</v>
      </c>
      <c r="H53" s="54">
        <f t="shared" si="17"/>
        <v>0</v>
      </c>
      <c r="I53" s="54">
        <f t="shared" si="17"/>
        <v>6</v>
      </c>
      <c r="J53" s="54">
        <f t="shared" si="17"/>
        <v>6</v>
      </c>
      <c r="K53" s="54">
        <f t="shared" si="17"/>
        <v>7</v>
      </c>
      <c r="L53" s="54">
        <f t="shared" si="17"/>
        <v>0</v>
      </c>
      <c r="M53" s="54">
        <f t="shared" si="17"/>
        <v>7</v>
      </c>
      <c r="N53" s="54">
        <f t="shared" si="17"/>
        <v>8</v>
      </c>
      <c r="O53" s="54">
        <f t="shared" si="17"/>
        <v>7</v>
      </c>
    </row>
    <row r="54" spans="1:15" ht="27.75" customHeight="1" thickBot="1" x14ac:dyDescent="0.3">
      <c r="A54" s="52" t="s">
        <v>60</v>
      </c>
      <c r="B54" s="53"/>
      <c r="C54" s="53"/>
      <c r="D54" s="55">
        <f>SUM(D21,D27,D33,D41,D45,D50,D53)</f>
        <v>61.5</v>
      </c>
      <c r="E54" s="55">
        <f t="shared" ref="E54:F54" si="18">SUM(E21,E27,E33,E41,E45,E50,E53)</f>
        <v>63.5</v>
      </c>
      <c r="F54" s="55">
        <f t="shared" si="18"/>
        <v>67.7</v>
      </c>
      <c r="G54" s="55">
        <f t="shared" ref="G54" si="19">SUM(G21,G27,G33,G41,G45,G50,G53)</f>
        <v>58.599999999999994</v>
      </c>
      <c r="H54" s="55">
        <f t="shared" ref="H54" si="20">SUM(H21,H27,H33,H41,H45,H50,H53)</f>
        <v>42.8</v>
      </c>
      <c r="I54" s="55">
        <f t="shared" ref="I54:J54" si="21">SUM(I21,I27,I33,I41,I45,I50,I53)</f>
        <v>58.6</v>
      </c>
      <c r="J54" s="55">
        <f t="shared" si="21"/>
        <v>56.199999999999996</v>
      </c>
      <c r="K54" s="55">
        <f t="shared" ref="K54:L54" si="22">SUM(K21,K27,K33,K41,K45,K50,K53)</f>
        <v>64.3</v>
      </c>
      <c r="L54" s="55">
        <f t="shared" si="22"/>
        <v>48.699999999999996</v>
      </c>
      <c r="M54" s="55">
        <f t="shared" ref="M54:N54" si="23">SUM(M21,M27,M33,M41,M45,M50,M53)</f>
        <v>54.000000000000007</v>
      </c>
      <c r="N54" s="55">
        <f t="shared" si="23"/>
        <v>60.3</v>
      </c>
      <c r="O54" s="55">
        <f t="shared" ref="O54" si="24">SUM(O21,O27,O33,O41,O45,O50,O53)</f>
        <v>59</v>
      </c>
    </row>
    <row r="55" spans="1:15" ht="30.75" customHeight="1" x14ac:dyDescent="0.25">
      <c r="A55" s="95" t="s">
        <v>43</v>
      </c>
      <c r="B55" s="96"/>
      <c r="C55" s="96"/>
      <c r="D55" s="97"/>
      <c r="E55" s="97"/>
      <c r="F55" s="98"/>
      <c r="G55" s="1"/>
      <c r="H55" s="1"/>
      <c r="I55" s="1"/>
      <c r="J55" s="1"/>
      <c r="K55" s="1"/>
      <c r="L55" s="1"/>
      <c r="M55" s="1"/>
      <c r="N55" s="1"/>
      <c r="O55" s="1"/>
    </row>
    <row r="56" spans="1:15" ht="93.75" customHeight="1" thickBot="1" x14ac:dyDescent="0.3">
      <c r="A56" s="25" t="s">
        <v>44</v>
      </c>
      <c r="B56" s="25" t="s">
        <v>45</v>
      </c>
      <c r="C56" s="25" t="s">
        <v>36</v>
      </c>
      <c r="D56" s="64">
        <v>0.875</v>
      </c>
      <c r="E56" s="64">
        <v>0.80400000000000005</v>
      </c>
      <c r="F56" s="64">
        <v>0.93600000000000005</v>
      </c>
      <c r="G56" s="64">
        <v>0.79400000000000004</v>
      </c>
      <c r="H56" s="64">
        <v>0.79500000000000004</v>
      </c>
      <c r="I56" s="64">
        <v>0.83399999999999996</v>
      </c>
      <c r="J56" s="64">
        <v>0.68</v>
      </c>
      <c r="K56" s="64">
        <v>0.79</v>
      </c>
      <c r="L56" s="64">
        <v>0.65500000000000003</v>
      </c>
      <c r="M56" s="64">
        <v>0.85</v>
      </c>
      <c r="N56" s="64">
        <v>0.93500000000000005</v>
      </c>
      <c r="O56" s="64">
        <v>1</v>
      </c>
    </row>
    <row r="57" spans="1:15" ht="27.75" customHeight="1" thickBot="1" x14ac:dyDescent="0.3">
      <c r="A57" s="87" t="s">
        <v>11</v>
      </c>
      <c r="B57" s="88"/>
      <c r="C57" s="89"/>
      <c r="D57" s="27">
        <v>8.8000000000000007</v>
      </c>
      <c r="E57" s="27">
        <v>8</v>
      </c>
      <c r="F57" s="28">
        <v>9.4</v>
      </c>
      <c r="G57" s="28">
        <v>7.9</v>
      </c>
      <c r="H57" s="28">
        <v>8</v>
      </c>
      <c r="I57" s="28">
        <v>8.3000000000000007</v>
      </c>
      <c r="J57" s="28">
        <v>6.8</v>
      </c>
      <c r="K57" s="28">
        <v>7.9</v>
      </c>
      <c r="L57" s="28">
        <v>6.6</v>
      </c>
      <c r="M57" s="28">
        <v>8.5</v>
      </c>
      <c r="N57" s="28">
        <v>9.4</v>
      </c>
      <c r="O57" s="28">
        <v>10</v>
      </c>
    </row>
    <row r="58" spans="1:15" ht="95.25" customHeight="1" thickBot="1" x14ac:dyDescent="0.3">
      <c r="A58" s="34" t="s">
        <v>51</v>
      </c>
      <c r="B58" s="26" t="s">
        <v>46</v>
      </c>
      <c r="C58" s="26" t="s">
        <v>36</v>
      </c>
      <c r="D58" s="35">
        <v>0.82</v>
      </c>
      <c r="E58" s="35">
        <v>0.80400000000000005</v>
      </c>
      <c r="F58" s="35">
        <v>0.88</v>
      </c>
      <c r="G58" s="35">
        <v>0.77300000000000002</v>
      </c>
      <c r="H58" s="35">
        <v>0.68200000000000005</v>
      </c>
      <c r="I58" s="35">
        <v>0.76700000000000002</v>
      </c>
      <c r="J58" s="35">
        <v>0.8</v>
      </c>
      <c r="K58" s="35">
        <v>0.70799999999999996</v>
      </c>
      <c r="L58" s="35">
        <v>0.48299999999999998</v>
      </c>
      <c r="M58" s="35">
        <v>0.75</v>
      </c>
      <c r="N58" s="35">
        <v>0.93500000000000005</v>
      </c>
      <c r="O58" s="35">
        <v>1</v>
      </c>
    </row>
    <row r="59" spans="1:15" ht="31.5" customHeight="1" thickBot="1" x14ac:dyDescent="0.3">
      <c r="A59" s="87" t="s">
        <v>11</v>
      </c>
      <c r="B59" s="88"/>
      <c r="C59" s="89"/>
      <c r="D59" s="27">
        <v>8.1999999999999993</v>
      </c>
      <c r="E59" s="27">
        <v>8</v>
      </c>
      <c r="F59" s="28">
        <v>8.8000000000000007</v>
      </c>
      <c r="G59" s="28">
        <v>7.7</v>
      </c>
      <c r="H59" s="28">
        <v>6.8</v>
      </c>
      <c r="I59" s="28">
        <v>7.7</v>
      </c>
      <c r="J59" s="28">
        <v>8</v>
      </c>
      <c r="K59" s="28">
        <v>7.1</v>
      </c>
      <c r="L59" s="28">
        <v>4.8</v>
      </c>
      <c r="M59" s="28">
        <v>7.5</v>
      </c>
      <c r="N59" s="28">
        <v>9.4</v>
      </c>
      <c r="O59" s="28">
        <v>10</v>
      </c>
    </row>
    <row r="60" spans="1:15" ht="31.5" customHeight="1" thickBot="1" x14ac:dyDescent="0.3">
      <c r="A60" s="99" t="s">
        <v>61</v>
      </c>
      <c r="B60" s="100"/>
      <c r="C60" s="101"/>
      <c r="D60" s="59">
        <v>17</v>
      </c>
      <c r="E60" s="59">
        <f t="shared" ref="E60:O60" si="25">SUM(E57,E59)</f>
        <v>16</v>
      </c>
      <c r="F60" s="59">
        <f t="shared" si="25"/>
        <v>18.200000000000003</v>
      </c>
      <c r="G60" s="59">
        <f t="shared" si="25"/>
        <v>15.600000000000001</v>
      </c>
      <c r="H60" s="59">
        <f t="shared" si="25"/>
        <v>14.8</v>
      </c>
      <c r="I60" s="59">
        <f t="shared" si="25"/>
        <v>16</v>
      </c>
      <c r="J60" s="59">
        <f t="shared" si="25"/>
        <v>14.8</v>
      </c>
      <c r="K60" s="59">
        <f t="shared" si="25"/>
        <v>15</v>
      </c>
      <c r="L60" s="59">
        <f t="shared" si="25"/>
        <v>11.399999999999999</v>
      </c>
      <c r="M60" s="59">
        <f t="shared" si="25"/>
        <v>16</v>
      </c>
      <c r="N60" s="59">
        <f t="shared" si="25"/>
        <v>18.8</v>
      </c>
      <c r="O60" s="59">
        <f t="shared" si="25"/>
        <v>20</v>
      </c>
    </row>
    <row r="61" spans="1:15" ht="31.5" customHeight="1" x14ac:dyDescent="0.25">
      <c r="A61" s="90" t="s">
        <v>47</v>
      </c>
      <c r="B61" s="91"/>
      <c r="C61" s="91"/>
      <c r="D61" s="91"/>
      <c r="E61" s="91"/>
      <c r="F61" s="92"/>
      <c r="G61" s="1"/>
      <c r="H61" s="1"/>
      <c r="I61" s="1"/>
      <c r="J61" s="1"/>
      <c r="K61" s="1"/>
      <c r="L61" s="1"/>
      <c r="M61" s="1"/>
      <c r="N61" s="1"/>
      <c r="O61" s="1"/>
    </row>
    <row r="62" spans="1:15" ht="58.5" customHeight="1" x14ac:dyDescent="0.25">
      <c r="A62" s="102" t="s">
        <v>52</v>
      </c>
      <c r="B62" s="103" t="s">
        <v>48</v>
      </c>
      <c r="C62" s="103" t="s">
        <v>36</v>
      </c>
      <c r="D62" s="6">
        <v>0.63</v>
      </c>
      <c r="E62" s="6">
        <v>0.75</v>
      </c>
      <c r="F62" s="6">
        <v>0.8</v>
      </c>
      <c r="G62" s="6">
        <v>0.83499999999999996</v>
      </c>
      <c r="H62" s="6">
        <v>0.56799999999999995</v>
      </c>
      <c r="I62" s="6">
        <v>0.66700000000000004</v>
      </c>
      <c r="J62" s="6">
        <v>0.6</v>
      </c>
      <c r="K62" s="6">
        <v>0.79200000000000004</v>
      </c>
      <c r="L62" s="6">
        <v>0.43099999999999999</v>
      </c>
      <c r="M62" s="6">
        <v>0.7</v>
      </c>
      <c r="N62" s="6">
        <v>0.52400000000000002</v>
      </c>
      <c r="O62" s="6">
        <v>0.77</v>
      </c>
    </row>
    <row r="63" spans="1:15" ht="31.5" customHeight="1" x14ac:dyDescent="0.25">
      <c r="A63" s="102"/>
      <c r="B63" s="103"/>
      <c r="C63" s="103"/>
      <c r="D63" s="32">
        <v>6.3</v>
      </c>
      <c r="E63" s="32">
        <v>7.5</v>
      </c>
      <c r="F63" s="32">
        <v>8</v>
      </c>
      <c r="G63" s="32">
        <v>8.4</v>
      </c>
      <c r="H63" s="32">
        <v>5.7</v>
      </c>
      <c r="I63" s="32">
        <v>6.7</v>
      </c>
      <c r="J63" s="32">
        <v>6</v>
      </c>
      <c r="K63" s="32">
        <v>7.9</v>
      </c>
      <c r="L63" s="32">
        <v>4.3</v>
      </c>
      <c r="M63" s="32">
        <v>7</v>
      </c>
      <c r="N63" s="32">
        <v>5.2</v>
      </c>
      <c r="O63" s="32">
        <v>7.7</v>
      </c>
    </row>
    <row r="64" spans="1:15" ht="57.75" customHeight="1" x14ac:dyDescent="0.25">
      <c r="A64" s="102" t="s">
        <v>53</v>
      </c>
      <c r="B64" s="104" t="s">
        <v>121</v>
      </c>
      <c r="C64" s="103" t="s">
        <v>36</v>
      </c>
      <c r="D64" s="6">
        <v>0.95</v>
      </c>
      <c r="E64" s="66">
        <v>0.88500000000000001</v>
      </c>
      <c r="F64" s="6">
        <v>0.98299999999999998</v>
      </c>
      <c r="G64" s="6">
        <v>0.93</v>
      </c>
      <c r="H64" s="6">
        <v>0.75</v>
      </c>
      <c r="I64" s="6">
        <v>1</v>
      </c>
      <c r="J64" s="6">
        <v>0.94399999999999995</v>
      </c>
      <c r="K64" s="6">
        <v>0.84</v>
      </c>
      <c r="L64" s="6">
        <v>0.73599999999999999</v>
      </c>
      <c r="M64" s="6">
        <v>0.66600000000000004</v>
      </c>
      <c r="N64" s="6">
        <v>1</v>
      </c>
      <c r="O64" s="6">
        <v>0.86</v>
      </c>
    </row>
    <row r="65" spans="1:15" ht="34.5" customHeight="1" x14ac:dyDescent="0.25">
      <c r="A65" s="102"/>
      <c r="B65" s="104"/>
      <c r="C65" s="103"/>
      <c r="D65" s="32">
        <v>9.5</v>
      </c>
      <c r="E65" s="32">
        <v>8.9</v>
      </c>
      <c r="F65" s="32">
        <v>9.8000000000000007</v>
      </c>
      <c r="G65" s="32">
        <v>9.3000000000000007</v>
      </c>
      <c r="H65" s="32">
        <v>7.5</v>
      </c>
      <c r="I65" s="32">
        <v>10</v>
      </c>
      <c r="J65" s="32">
        <v>9.4</v>
      </c>
      <c r="K65" s="32">
        <v>8.4</v>
      </c>
      <c r="L65" s="32">
        <v>7.4</v>
      </c>
      <c r="M65" s="32">
        <v>6.7</v>
      </c>
      <c r="N65" s="32">
        <v>10</v>
      </c>
      <c r="O65" s="32">
        <v>8.6</v>
      </c>
    </row>
    <row r="66" spans="1:15" ht="60" customHeight="1" x14ac:dyDescent="0.25">
      <c r="A66" s="102" t="s">
        <v>54</v>
      </c>
      <c r="B66" s="104" t="s">
        <v>49</v>
      </c>
      <c r="C66" s="103" t="s">
        <v>36</v>
      </c>
      <c r="D66" s="6">
        <v>0.75</v>
      </c>
      <c r="E66" s="5">
        <v>0.80400000000000005</v>
      </c>
      <c r="F66" s="6">
        <v>0.79</v>
      </c>
      <c r="G66" s="6">
        <v>0.80400000000000005</v>
      </c>
      <c r="H66" s="6">
        <v>0.77300000000000002</v>
      </c>
      <c r="I66" s="6">
        <v>0.63300000000000001</v>
      </c>
      <c r="J66" s="6">
        <v>0.64</v>
      </c>
      <c r="K66" s="6">
        <v>0.58299999999999996</v>
      </c>
      <c r="L66" s="6">
        <v>0.24099999999999999</v>
      </c>
      <c r="M66" s="6">
        <v>0.6</v>
      </c>
      <c r="N66" s="6">
        <v>0.83599999999999997</v>
      </c>
      <c r="O66" s="6">
        <v>0.92300000000000004</v>
      </c>
    </row>
    <row r="67" spans="1:15" ht="30.75" customHeight="1" thickBot="1" x14ac:dyDescent="0.3">
      <c r="A67" s="105"/>
      <c r="B67" s="106"/>
      <c r="C67" s="94"/>
      <c r="D67" s="33">
        <v>7.5</v>
      </c>
      <c r="E67" s="33">
        <v>8</v>
      </c>
      <c r="F67" s="33">
        <v>7.9</v>
      </c>
      <c r="G67" s="33">
        <v>8</v>
      </c>
      <c r="H67" s="33">
        <v>7.7</v>
      </c>
      <c r="I67" s="33">
        <v>6.3</v>
      </c>
      <c r="J67" s="33">
        <v>6.4</v>
      </c>
      <c r="K67" s="33">
        <v>5.8</v>
      </c>
      <c r="L67" s="33">
        <v>2.4</v>
      </c>
      <c r="M67" s="33">
        <v>6</v>
      </c>
      <c r="N67" s="33">
        <v>8.4</v>
      </c>
      <c r="O67" s="33">
        <v>9.1999999999999993</v>
      </c>
    </row>
    <row r="68" spans="1:15" ht="29.25" customHeight="1" thickBot="1" x14ac:dyDescent="0.3">
      <c r="A68" s="99" t="s">
        <v>61</v>
      </c>
      <c r="B68" s="100"/>
      <c r="C68" s="101"/>
      <c r="D68" s="59">
        <f t="shared" ref="D68:O68" si="26">SUM(D63,D65,D67)</f>
        <v>23.3</v>
      </c>
      <c r="E68" s="67">
        <f t="shared" si="26"/>
        <v>24.4</v>
      </c>
      <c r="F68" s="60">
        <f t="shared" si="26"/>
        <v>25.700000000000003</v>
      </c>
      <c r="G68" s="60">
        <f t="shared" si="26"/>
        <v>25.700000000000003</v>
      </c>
      <c r="H68" s="60">
        <f t="shared" si="26"/>
        <v>20.9</v>
      </c>
      <c r="I68" s="60">
        <f t="shared" si="26"/>
        <v>23</v>
      </c>
      <c r="J68" s="60">
        <f t="shared" si="26"/>
        <v>21.8</v>
      </c>
      <c r="K68" s="60">
        <f t="shared" si="26"/>
        <v>22.1</v>
      </c>
      <c r="L68" s="60">
        <f t="shared" si="26"/>
        <v>14.1</v>
      </c>
      <c r="M68" s="60">
        <f t="shared" si="26"/>
        <v>19.7</v>
      </c>
      <c r="N68" s="60">
        <f t="shared" si="26"/>
        <v>23.6</v>
      </c>
      <c r="O68" s="60">
        <f t="shared" si="26"/>
        <v>25.5</v>
      </c>
    </row>
    <row r="70" spans="1:15" ht="30" x14ac:dyDescent="0.4">
      <c r="A70" s="18" t="s">
        <v>50</v>
      </c>
      <c r="B70" s="51"/>
      <c r="D70" s="86">
        <f t="shared" ref="D70:O70" si="27">SUM(D17,D54,D60,D68)</f>
        <v>137.20000000000002</v>
      </c>
      <c r="E70" s="86">
        <f t="shared" si="27"/>
        <v>141.1</v>
      </c>
      <c r="F70" s="86">
        <f t="shared" si="27"/>
        <v>149.70000000000002</v>
      </c>
      <c r="G70" s="86">
        <f t="shared" si="27"/>
        <v>136.69999999999999</v>
      </c>
      <c r="H70" s="86">
        <f t="shared" si="27"/>
        <v>115.1</v>
      </c>
      <c r="I70" s="86">
        <f t="shared" si="27"/>
        <v>135</v>
      </c>
      <c r="J70" s="86">
        <f t="shared" si="27"/>
        <v>128.69999999999999</v>
      </c>
      <c r="K70" s="86">
        <f t="shared" si="27"/>
        <v>138.9</v>
      </c>
      <c r="L70" s="86">
        <f t="shared" si="27"/>
        <v>107.19999999999999</v>
      </c>
      <c r="M70" s="86">
        <f t="shared" si="27"/>
        <v>126.50000000000001</v>
      </c>
      <c r="N70" s="86">
        <f t="shared" si="27"/>
        <v>140</v>
      </c>
      <c r="O70" s="86">
        <f t="shared" si="27"/>
        <v>140.19999999999999</v>
      </c>
    </row>
  </sheetData>
  <mergeCells count="44">
    <mergeCell ref="A1:B1"/>
    <mergeCell ref="A14:A15"/>
    <mergeCell ref="A18:F18"/>
    <mergeCell ref="A22:A26"/>
    <mergeCell ref="A21:B21"/>
    <mergeCell ref="A6:C6"/>
    <mergeCell ref="A9:C9"/>
    <mergeCell ref="B22:B23"/>
    <mergeCell ref="A13:B13"/>
    <mergeCell ref="A2:F2"/>
    <mergeCell ref="A10:A12"/>
    <mergeCell ref="A3:A5"/>
    <mergeCell ref="A16:B16"/>
    <mergeCell ref="A7:A8"/>
    <mergeCell ref="A19:A20"/>
    <mergeCell ref="A27:C27"/>
    <mergeCell ref="A28:A32"/>
    <mergeCell ref="A33:C33"/>
    <mergeCell ref="B36:B40"/>
    <mergeCell ref="A34:A40"/>
    <mergeCell ref="B28:B31"/>
    <mergeCell ref="A41:C41"/>
    <mergeCell ref="A42:A44"/>
    <mergeCell ref="A45:C45"/>
    <mergeCell ref="B46:B48"/>
    <mergeCell ref="A46:A49"/>
    <mergeCell ref="A68:C68"/>
    <mergeCell ref="A62:A63"/>
    <mergeCell ref="B62:B63"/>
    <mergeCell ref="C62:C63"/>
    <mergeCell ref="A64:A65"/>
    <mergeCell ref="B64:B65"/>
    <mergeCell ref="C64:C65"/>
    <mergeCell ref="A66:A67"/>
    <mergeCell ref="B66:B67"/>
    <mergeCell ref="C66:C67"/>
    <mergeCell ref="A59:C59"/>
    <mergeCell ref="A61:F61"/>
    <mergeCell ref="A50:C50"/>
    <mergeCell ref="A51:A52"/>
    <mergeCell ref="A53:C53"/>
    <mergeCell ref="A55:F55"/>
    <mergeCell ref="A57:C57"/>
    <mergeCell ref="A60:C60"/>
  </mergeCells>
  <pageMargins left="0.25" right="0.25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E2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User</cp:lastModifiedBy>
  <cp:lastPrinted>2017-09-12T06:18:56Z</cp:lastPrinted>
  <dcterms:created xsi:type="dcterms:W3CDTF">2016-06-01T05:25:04Z</dcterms:created>
  <dcterms:modified xsi:type="dcterms:W3CDTF">2017-09-22T08:14:01Z</dcterms:modified>
</cp:coreProperties>
</file>